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331389\Desktop\"/>
    </mc:Choice>
  </mc:AlternateContent>
  <bookViews>
    <workbookView xWindow="480" yWindow="120" windowWidth="18315" windowHeight="8490" tabRatio="802"/>
  </bookViews>
  <sheets>
    <sheet name="⓪名表（最初のみ入力）" sheetId="1" r:id="rId1"/>
    <sheet name="①座席表" sheetId="30" r:id="rId2"/>
    <sheet name="②座席表 (抽選)" sheetId="37" r:id="rId3"/>
    <sheet name="③座席表 (生徒用)" sheetId="35" r:id="rId4"/>
    <sheet name="④時間割 (横向)" sheetId="42" r:id="rId5"/>
    <sheet name="⑤時間割（縦向）" sheetId="21" r:id="rId6"/>
    <sheet name="⑥クラス役員" sheetId="6" r:id="rId7"/>
    <sheet name="⑦掃除分担表" sheetId="28" r:id="rId8"/>
    <sheet name="⑧提出物CS" sheetId="34" r:id="rId9"/>
    <sheet name="⑨家庭訪問計画 (保護者配布用）" sheetId="41" r:id="rId10"/>
    <sheet name="⑩家庭訪問計画 (確定版)" sheetId="31" r:id="rId11"/>
    <sheet name="⑪所見入力" sheetId="7" r:id="rId12"/>
    <sheet name="⑫所見テンプレ" sheetId="38" r:id="rId13"/>
    <sheet name="⑬要録入力" sheetId="40" r:id="rId14"/>
    <sheet name="⑭要録テンプレ" sheetId="39" r:id="rId15"/>
  </sheets>
  <definedNames>
    <definedName name="_xlnm.Print_Area" localSheetId="1">①座席表!$A$1:$N$17</definedName>
    <definedName name="_xlnm.Print_Area" localSheetId="2">'②座席表 (抽選)'!$A$1:$N$17</definedName>
    <definedName name="_xlnm.Print_Area" localSheetId="3">'③座席表 (生徒用)'!$A$1:$N$18</definedName>
    <definedName name="_xlnm.Print_Area" localSheetId="4">'④時間割 (横向)'!$A$1:$F$15</definedName>
    <definedName name="_xlnm.Print_Area" localSheetId="5">'⑤時間割（縦向）'!$A$1:$F$15</definedName>
    <definedName name="_xlnm.Print_Area" localSheetId="6">⑥クラス役員!$A$1:$G$19</definedName>
    <definedName name="_xlnm.Print_Area" localSheetId="7">⑦掃除分担表!$A$1:$G$44</definedName>
    <definedName name="_xlnm.Print_Area" localSheetId="8">⑧提出物CS!$A$1:$I$43</definedName>
    <definedName name="_xlnm.Print_Area" localSheetId="9">'⑨家庭訪問計画 (保護者配布用）'!$A$1:$R$21</definedName>
    <definedName name="_xlnm.Print_Area" localSheetId="10">'⑩家庭訪問計画 (確定版)'!$A$1:$R$26</definedName>
    <definedName name="_xlnm.Print_Area" localSheetId="11">⑪所見入力!$A$1:$G$7</definedName>
    <definedName name="_xlnm.Print_Area" localSheetId="12">⑫所見テンプレ!$A$1:$I$7</definedName>
    <definedName name="_xlnm.Print_Area" localSheetId="13">⑬要録入力!$A$1:$A$7</definedName>
    <definedName name="_xlnm.Print_Area" localSheetId="14">⑭要録テンプレ!$A$1:$A$7</definedName>
  </definedNames>
  <calcPr calcId="162913"/>
</workbook>
</file>

<file path=xl/calcChain.xml><?xml version="1.0" encoding="utf-8"?>
<calcChain xmlns="http://schemas.openxmlformats.org/spreadsheetml/2006/main">
  <c r="D41" i="1" l="1"/>
  <c r="D42" i="1"/>
  <c r="D43" i="1"/>
  <c r="I2" i="38"/>
  <c r="D3" i="31" l="1"/>
  <c r="B3" i="40"/>
  <c r="B4" i="40"/>
  <c r="B5" i="40"/>
  <c r="B6" i="40"/>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2" i="40"/>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2" i="7"/>
  <c r="A3" i="40"/>
  <c r="A4" i="40"/>
  <c r="A5" i="40"/>
  <c r="A6" i="40"/>
  <c r="A7" i="40"/>
  <c r="A8" i="40"/>
  <c r="A9" i="40"/>
  <c r="A10" i="40"/>
  <c r="A11" i="40"/>
  <c r="A12" i="40"/>
  <c r="A13" i="40"/>
  <c r="A14" i="40"/>
  <c r="A15" i="40"/>
  <c r="A16" i="40"/>
  <c r="A17" i="40"/>
  <c r="A18" i="40"/>
  <c r="A19" i="40"/>
  <c r="A20" i="40"/>
  <c r="A21" i="40"/>
  <c r="A22" i="40"/>
  <c r="A23" i="40"/>
  <c r="A24" i="40"/>
  <c r="A25" i="40"/>
  <c r="A26" i="40"/>
  <c r="A27" i="40"/>
  <c r="A28" i="40"/>
  <c r="A29" i="40"/>
  <c r="A30" i="40"/>
  <c r="A31" i="40"/>
  <c r="A32" i="40"/>
  <c r="A33" i="40"/>
  <c r="A34" i="40"/>
  <c r="A35" i="40"/>
  <c r="A36" i="40"/>
  <c r="A37" i="40"/>
  <c r="A38" i="40"/>
  <c r="A39" i="40"/>
  <c r="A40" i="40"/>
  <c r="A41" i="40"/>
  <c r="A42" i="40"/>
  <c r="A43" i="40"/>
  <c r="A2" i="40"/>
  <c r="G43" i="7" l="1"/>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E4" i="7"/>
  <c r="E3" i="7"/>
  <c r="E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2" i="7"/>
  <c r="B10" i="38"/>
  <c r="I9" i="38"/>
  <c r="I8" i="38"/>
  <c r="I7" i="38"/>
  <c r="I6" i="38"/>
  <c r="I5" i="38"/>
  <c r="I4" i="38"/>
  <c r="I3" i="38"/>
  <c r="D5" i="30" l="1"/>
  <c r="F5" i="30"/>
  <c r="H5" i="30"/>
  <c r="J5" i="30"/>
  <c r="L5" i="30"/>
  <c r="N5" i="30"/>
  <c r="D6" i="30"/>
  <c r="F6" i="30"/>
  <c r="H6" i="30"/>
  <c r="J6" i="30"/>
  <c r="L6" i="30"/>
  <c r="N6" i="30"/>
  <c r="D7" i="30"/>
  <c r="F7" i="30"/>
  <c r="H7" i="30"/>
  <c r="J7" i="30"/>
  <c r="L7" i="30"/>
  <c r="N7" i="30"/>
  <c r="B8" i="30"/>
  <c r="D8" i="30"/>
  <c r="F8" i="30"/>
  <c r="H8" i="30"/>
  <c r="J8" i="30"/>
  <c r="L8" i="30"/>
  <c r="N8" i="30"/>
  <c r="B9" i="30"/>
  <c r="D9" i="30"/>
  <c r="F9" i="30"/>
  <c r="H9" i="30"/>
  <c r="J9" i="30"/>
  <c r="L9" i="30"/>
  <c r="N9" i="30"/>
  <c r="B10" i="30"/>
  <c r="D10" i="30"/>
  <c r="F10" i="30"/>
  <c r="H10" i="30"/>
  <c r="J10" i="30"/>
  <c r="L10" i="30"/>
  <c r="N10" i="30"/>
  <c r="B11" i="30"/>
  <c r="D11" i="30"/>
  <c r="F11" i="30"/>
  <c r="H11" i="30"/>
  <c r="J11" i="30"/>
  <c r="L11" i="30"/>
  <c r="N11" i="30"/>
  <c r="B12" i="30"/>
  <c r="D12" i="30"/>
  <c r="F12" i="30"/>
  <c r="H12" i="30"/>
  <c r="J12" i="30"/>
  <c r="L12" i="30"/>
  <c r="N12" i="30"/>
  <c r="B13" i="30"/>
  <c r="D13" i="30"/>
  <c r="F13" i="30"/>
  <c r="H13" i="30"/>
  <c r="J13" i="30"/>
  <c r="L13" i="30"/>
  <c r="N13" i="30"/>
  <c r="B14" i="30"/>
  <c r="D14" i="30"/>
  <c r="F14" i="30"/>
  <c r="H14" i="30"/>
  <c r="J14" i="30"/>
  <c r="L14" i="30"/>
  <c r="N14" i="30"/>
  <c r="B15" i="30"/>
  <c r="D15" i="30"/>
  <c r="F15" i="30"/>
  <c r="H15" i="30"/>
  <c r="J15" i="30"/>
  <c r="L15" i="30"/>
  <c r="N15" i="30"/>
  <c r="D32" i="1"/>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3" i="1"/>
  <c r="D34" i="1"/>
  <c r="D35" i="1"/>
  <c r="D36" i="1"/>
  <c r="D37" i="1"/>
  <c r="D38" i="1"/>
  <c r="D39" i="1"/>
  <c r="D40" i="1"/>
  <c r="D2" i="1"/>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E41" i="1" l="1"/>
  <c r="E43" i="1"/>
  <c r="E42" i="1"/>
  <c r="B5" i="30"/>
  <c r="I7" i="37"/>
  <c r="J7" i="37" s="1"/>
  <c r="M15" i="37"/>
  <c r="N15" i="37" s="1"/>
  <c r="M13" i="37"/>
  <c r="N13" i="37" s="1"/>
  <c r="M9" i="37"/>
  <c r="N9" i="37" s="1"/>
  <c r="M7" i="37"/>
  <c r="N7" i="37" s="1"/>
  <c r="M11" i="37"/>
  <c r="N11" i="37" s="1"/>
  <c r="M5" i="37"/>
  <c r="N5" i="37" s="1"/>
  <c r="K15" i="37"/>
  <c r="L15" i="37" s="1"/>
  <c r="K13" i="37"/>
  <c r="K9" i="37"/>
  <c r="K7" i="37"/>
  <c r="L7" i="37" s="1"/>
  <c r="K11" i="37"/>
  <c r="L11" i="37" s="1"/>
  <c r="I15" i="37"/>
  <c r="J15" i="37" s="1"/>
  <c r="K5" i="37"/>
  <c r="L5" i="37" s="1"/>
  <c r="I11" i="37"/>
  <c r="I13" i="37"/>
  <c r="J13" i="37" s="1"/>
  <c r="I5" i="37"/>
  <c r="J5" i="37" s="1"/>
  <c r="I9" i="37"/>
  <c r="J9" i="37" s="1"/>
  <c r="G15" i="37"/>
  <c r="H15" i="37" s="1"/>
  <c r="G13" i="37"/>
  <c r="G11" i="37"/>
  <c r="H11" i="37" s="1"/>
  <c r="E13" i="37"/>
  <c r="G5" i="37"/>
  <c r="H5" i="37" s="1"/>
  <c r="G9" i="37"/>
  <c r="H9" i="37" s="1"/>
  <c r="G7" i="37"/>
  <c r="H7" i="37" s="1"/>
  <c r="E15" i="37"/>
  <c r="F15" i="37" s="1"/>
  <c r="E11" i="37"/>
  <c r="E9" i="37"/>
  <c r="F9" i="37" s="1"/>
  <c r="E7" i="37"/>
  <c r="F7" i="37" s="1"/>
  <c r="E5" i="37"/>
  <c r="F5" i="37" s="1"/>
  <c r="C13" i="37"/>
  <c r="C15" i="37"/>
  <c r="C11" i="37"/>
  <c r="C9" i="37"/>
  <c r="C5" i="37"/>
  <c r="D5" i="37" s="1"/>
  <c r="C7" i="37"/>
  <c r="D7" i="37" s="1"/>
  <c r="A15" i="37"/>
  <c r="B15" i="37" s="1"/>
  <c r="A13" i="37"/>
  <c r="B13" i="37" s="1"/>
  <c r="A11" i="37"/>
  <c r="B11" i="37" s="1"/>
  <c r="A9" i="37"/>
  <c r="B9" i="37" s="1"/>
  <c r="A7" i="37"/>
  <c r="B7" i="37" s="1"/>
  <c r="A5" i="37"/>
  <c r="B5" i="37" s="1"/>
  <c r="E2" i="1"/>
  <c r="E37" i="1"/>
  <c r="E33" i="1"/>
  <c r="E24" i="1"/>
  <c r="E16" i="1"/>
  <c r="E4" i="1"/>
  <c r="E40" i="1"/>
  <c r="E36" i="1"/>
  <c r="E31" i="1"/>
  <c r="E27" i="1"/>
  <c r="E23" i="1"/>
  <c r="E19" i="1"/>
  <c r="E15" i="1"/>
  <c r="E11" i="1"/>
  <c r="E7" i="1"/>
  <c r="E3" i="1"/>
  <c r="E28" i="1"/>
  <c r="E20" i="1"/>
  <c r="E8" i="1"/>
  <c r="E39" i="1"/>
  <c r="E35" i="1"/>
  <c r="E30" i="1"/>
  <c r="E26" i="1"/>
  <c r="E22" i="1"/>
  <c r="E18" i="1"/>
  <c r="E14" i="1"/>
  <c r="E10" i="1"/>
  <c r="E6" i="1"/>
  <c r="E32" i="1"/>
  <c r="E12" i="1"/>
  <c r="E29" i="1"/>
  <c r="E25" i="1"/>
  <c r="E21" i="1"/>
  <c r="E17" i="1"/>
  <c r="E13" i="1"/>
  <c r="E9" i="1"/>
  <c r="E5" i="1"/>
  <c r="E38" i="1"/>
  <c r="E34" i="1"/>
  <c r="G15" i="6"/>
  <c r="G13" i="6"/>
  <c r="G11" i="6"/>
  <c r="G9" i="6"/>
  <c r="G7" i="6"/>
  <c r="G5" i="6"/>
  <c r="C17" i="6"/>
  <c r="C15" i="6"/>
  <c r="C13" i="6"/>
  <c r="C11" i="6"/>
  <c r="C9" i="6"/>
  <c r="C8" i="6"/>
  <c r="C10" i="6"/>
  <c r="C7" i="6"/>
  <c r="N18" i="35"/>
  <c r="L18" i="35"/>
  <c r="J18" i="35"/>
  <c r="H18" i="35"/>
  <c r="F18" i="35"/>
  <c r="D18" i="35"/>
  <c r="B18" i="35"/>
  <c r="N17" i="35"/>
  <c r="L17" i="35"/>
  <c r="J17" i="35"/>
  <c r="H17" i="35"/>
  <c r="F17" i="35"/>
  <c r="D17" i="35"/>
  <c r="B17" i="35"/>
  <c r="N16" i="35"/>
  <c r="L16" i="35"/>
  <c r="J16" i="35"/>
  <c r="H16" i="35"/>
  <c r="F16" i="35"/>
  <c r="D16" i="35"/>
  <c r="B16" i="35"/>
  <c r="N15" i="35"/>
  <c r="L15" i="35"/>
  <c r="J15" i="35"/>
  <c r="H15" i="35"/>
  <c r="F15" i="35"/>
  <c r="D15" i="35"/>
  <c r="B15" i="35"/>
  <c r="N14" i="35"/>
  <c r="L14" i="35"/>
  <c r="J14" i="35"/>
  <c r="H14" i="35"/>
  <c r="F14" i="35"/>
  <c r="D14" i="35"/>
  <c r="B14" i="35"/>
  <c r="N13" i="35"/>
  <c r="L13" i="35"/>
  <c r="J13" i="35"/>
  <c r="H13" i="35"/>
  <c r="F13" i="35"/>
  <c r="D13" i="35"/>
  <c r="B13" i="35"/>
  <c r="N12" i="35"/>
  <c r="L12" i="35"/>
  <c r="J12" i="35"/>
  <c r="H12" i="35"/>
  <c r="F12" i="35"/>
  <c r="D12" i="35"/>
  <c r="B12" i="35"/>
  <c r="N11" i="35"/>
  <c r="L11" i="35"/>
  <c r="J11" i="35"/>
  <c r="H11" i="35"/>
  <c r="F11" i="35"/>
  <c r="D11" i="35"/>
  <c r="B11" i="35"/>
  <c r="N10" i="35"/>
  <c r="L10" i="35"/>
  <c r="J10" i="35"/>
  <c r="H10" i="35"/>
  <c r="F10" i="35"/>
  <c r="D10" i="35"/>
  <c r="B10" i="35"/>
  <c r="N9" i="35"/>
  <c r="L9" i="35"/>
  <c r="J9" i="35"/>
  <c r="H9" i="35"/>
  <c r="F9" i="35"/>
  <c r="D9" i="35"/>
  <c r="B9" i="35"/>
  <c r="N8" i="35"/>
  <c r="L8" i="35"/>
  <c r="J8" i="35"/>
  <c r="H8" i="35"/>
  <c r="F8" i="35"/>
  <c r="D8" i="35"/>
  <c r="B8" i="35"/>
  <c r="N7" i="35"/>
  <c r="L7" i="35"/>
  <c r="J7" i="35"/>
  <c r="H7" i="35"/>
  <c r="F7" i="35"/>
  <c r="D7" i="35"/>
  <c r="B7" i="35"/>
  <c r="A5" i="34"/>
  <c r="A6" i="34"/>
  <c r="A7" i="34"/>
  <c r="A8" i="34"/>
  <c r="A9" i="34"/>
  <c r="A10" i="34"/>
  <c r="A11" i="34"/>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 i="34"/>
  <c r="B6" i="30" l="1"/>
  <c r="B7" i="30"/>
  <c r="B4" i="30"/>
  <c r="L8" i="37"/>
  <c r="L9" i="37"/>
  <c r="L12" i="37"/>
  <c r="L13" i="37"/>
  <c r="J10" i="37"/>
  <c r="J11" i="37"/>
  <c r="H12" i="37"/>
  <c r="H13" i="37"/>
  <c r="F12" i="37"/>
  <c r="F13" i="37"/>
  <c r="F10" i="37"/>
  <c r="F11" i="37"/>
  <c r="D8" i="37"/>
  <c r="D9" i="37"/>
  <c r="D10" i="37"/>
  <c r="D11" i="37"/>
  <c r="D12" i="37"/>
  <c r="D13" i="37"/>
  <c r="D14" i="37"/>
  <c r="D15" i="37"/>
  <c r="N14" i="37"/>
  <c r="F14" i="37"/>
  <c r="H8" i="37"/>
  <c r="L14" i="37"/>
  <c r="L10" i="37"/>
  <c r="J8" i="37"/>
  <c r="J14" i="37"/>
  <c r="J12" i="37"/>
  <c r="H10" i="37"/>
  <c r="D6" i="37"/>
  <c r="F6" i="37"/>
  <c r="H6" i="37"/>
  <c r="N8" i="37"/>
  <c r="J6" i="37"/>
  <c r="N10" i="37"/>
  <c r="H14" i="37"/>
  <c r="L6" i="37"/>
  <c r="F8" i="37"/>
  <c r="N6" i="37"/>
  <c r="N12" i="37"/>
  <c r="B8" i="37"/>
  <c r="B10" i="37"/>
  <c r="N4" i="37"/>
  <c r="F4" i="37"/>
  <c r="L4" i="37" l="1"/>
  <c r="J4" i="37"/>
  <c r="B14" i="37"/>
  <c r="H4" i="37"/>
  <c r="D4" i="37"/>
  <c r="B12" i="37"/>
  <c r="B6" i="37"/>
  <c r="G18" i="6" l="1"/>
  <c r="G17" i="6"/>
  <c r="G16" i="6"/>
  <c r="G14" i="6"/>
  <c r="G6" i="6"/>
  <c r="G8" i="6"/>
  <c r="G10" i="6"/>
  <c r="G12" i="6"/>
  <c r="G4" i="6"/>
  <c r="B4" i="37" l="1"/>
  <c r="C6" i="6"/>
  <c r="C4" i="6"/>
  <c r="C12" i="6"/>
  <c r="B5" i="28"/>
  <c r="B9" i="28"/>
  <c r="B10" i="28"/>
  <c r="B7" i="28" l="1"/>
  <c r="B8" i="28"/>
  <c r="N4" i="30" l="1"/>
  <c r="L4" i="30"/>
  <c r="J4" i="30"/>
  <c r="H4" i="30"/>
  <c r="F4" i="30"/>
  <c r="D4" i="30"/>
  <c r="C14" i="6" l="1"/>
  <c r="C16" i="6"/>
  <c r="C18" i="6"/>
  <c r="C19" i="6"/>
  <c r="B6" i="28" l="1"/>
</calcChain>
</file>

<file path=xl/sharedStrings.xml><?xml version="1.0" encoding="utf-8"?>
<sst xmlns="http://schemas.openxmlformats.org/spreadsheetml/2006/main" count="600" uniqueCount="348">
  <si>
    <t>氏名</t>
    <rPh sb="0" eb="2">
      <t>シメイ</t>
    </rPh>
    <phoneticPr fontId="3"/>
  </si>
  <si>
    <t>ふりがな</t>
  </si>
  <si>
    <t>番号</t>
    <rPh sb="0" eb="2">
      <t>バンゴウ</t>
    </rPh>
    <phoneticPr fontId="3"/>
  </si>
  <si>
    <t>教壇</t>
    <rPh sb="0" eb="2">
      <t>キョウダン</t>
    </rPh>
    <phoneticPr fontId="8"/>
  </si>
  <si>
    <t>①</t>
    <phoneticPr fontId="1"/>
  </si>
  <si>
    <t>②</t>
    <phoneticPr fontId="1"/>
  </si>
  <si>
    <t>③</t>
    <phoneticPr fontId="1"/>
  </si>
  <si>
    <t>⑥</t>
    <phoneticPr fontId="1"/>
  </si>
  <si>
    <t>９：００～</t>
    <phoneticPr fontId="1"/>
  </si>
  <si>
    <t>金</t>
    <rPh sb="0" eb="1">
      <t>キン</t>
    </rPh>
    <phoneticPr fontId="1"/>
  </si>
  <si>
    <t>月</t>
    <rPh sb="0" eb="1">
      <t>ゲツ</t>
    </rPh>
    <phoneticPr fontId="1"/>
  </si>
  <si>
    <t>字数</t>
    <rPh sb="0" eb="2">
      <t>ジスウ</t>
    </rPh>
    <phoneticPr fontId="1"/>
  </si>
  <si>
    <t>木</t>
    <rPh sb="0" eb="1">
      <t>モク</t>
    </rPh>
    <phoneticPr fontId="1"/>
  </si>
  <si>
    <t>水</t>
    <rPh sb="0" eb="1">
      <t>スイ</t>
    </rPh>
    <phoneticPr fontId="1"/>
  </si>
  <si>
    <t>２学期所見</t>
    <rPh sb="1" eb="3">
      <t>ガッキ</t>
    </rPh>
    <rPh sb="3" eb="5">
      <t>ショケン</t>
    </rPh>
    <phoneticPr fontId="3"/>
  </si>
  <si>
    <t>火</t>
    <rPh sb="0" eb="1">
      <t>カ</t>
    </rPh>
    <phoneticPr fontId="1"/>
  </si>
  <si>
    <t>1学期所見</t>
    <rPh sb="1" eb="3">
      <t>ガッキ</t>
    </rPh>
    <rPh sb="3" eb="5">
      <t>ショケン</t>
    </rPh>
    <phoneticPr fontId="1"/>
  </si>
  <si>
    <t>１０：００～</t>
    <phoneticPr fontId="1"/>
  </si>
  <si>
    <t>１３：００～</t>
    <phoneticPr fontId="1"/>
  </si>
  <si>
    <t>2年生となり、環境が変わる中でも一生懸命頑張っていました。高校2年生の夏は、自分の将来を少しずつ形作っていく夏でもあります。オープンキャンパスなどに積極的に参加し、進路についても考えてみて下さい。</t>
    <rPh sb="1" eb="3">
      <t>ネンセイ</t>
    </rPh>
    <rPh sb="7" eb="9">
      <t>カンキョウ</t>
    </rPh>
    <rPh sb="10" eb="11">
      <t>カ</t>
    </rPh>
    <rPh sb="13" eb="14">
      <t>ナカ</t>
    </rPh>
    <rPh sb="16" eb="20">
      <t>イッショウケンメイ</t>
    </rPh>
    <rPh sb="20" eb="22">
      <t>ガンバ</t>
    </rPh>
    <rPh sb="29" eb="31">
      <t>コウコウ</t>
    </rPh>
    <rPh sb="32" eb="34">
      <t>ネンセイ</t>
    </rPh>
    <rPh sb="35" eb="36">
      <t>ナツ</t>
    </rPh>
    <rPh sb="38" eb="40">
      <t>ジブン</t>
    </rPh>
    <rPh sb="41" eb="43">
      <t>ショウライ</t>
    </rPh>
    <rPh sb="44" eb="45">
      <t>スコ</t>
    </rPh>
    <rPh sb="48" eb="50">
      <t>カタチヅク</t>
    </rPh>
    <rPh sb="54" eb="55">
      <t>ナツ</t>
    </rPh>
    <rPh sb="74" eb="77">
      <t>セッキョクテキ</t>
    </rPh>
    <rPh sb="78" eb="80">
      <t>サンカ</t>
    </rPh>
    <rPh sb="82" eb="84">
      <t>シンロ</t>
    </rPh>
    <rPh sb="89" eb="90">
      <t>カンガ</t>
    </rPh>
    <rPh sb="94" eb="95">
      <t>クダ</t>
    </rPh>
    <phoneticPr fontId="1"/>
  </si>
  <si>
    <t>④</t>
    <phoneticPr fontId="1"/>
  </si>
  <si>
    <t>⑤</t>
    <phoneticPr fontId="1"/>
  </si>
  <si>
    <t>⑦</t>
    <phoneticPr fontId="1"/>
  </si>
  <si>
    <t>４月</t>
    <rPh sb="1" eb="2">
      <t>ガツ</t>
    </rPh>
    <phoneticPr fontId="1"/>
  </si>
  <si>
    <t>国語総合</t>
    <rPh sb="0" eb="2">
      <t>コクゴ</t>
    </rPh>
    <rPh sb="2" eb="4">
      <t>ソウゴウ</t>
    </rPh>
    <phoneticPr fontId="3"/>
  </si>
  <si>
    <t>１１：００～</t>
    <phoneticPr fontId="1"/>
  </si>
  <si>
    <t>１２：００～</t>
    <phoneticPr fontId="1"/>
  </si>
  <si>
    <t>１４：００～</t>
    <phoneticPr fontId="1"/>
  </si>
  <si>
    <t>１５：００～</t>
    <phoneticPr fontId="1"/>
  </si>
  <si>
    <t>何事にも前向きに取り組み、クラスのムードメーカーとして活躍しました。部活動など新しいことにもチャレンジしており、素晴らしいと思います。例年より短い夏休みですが、目標を持って過ごして欲しいと思います。</t>
    <rPh sb="0" eb="2">
      <t>ナニゴト</t>
    </rPh>
    <rPh sb="4" eb="6">
      <t>マエム</t>
    </rPh>
    <rPh sb="8" eb="9">
      <t>ト</t>
    </rPh>
    <rPh sb="10" eb="11">
      <t>ク</t>
    </rPh>
    <rPh sb="27" eb="29">
      <t>カツヤク</t>
    </rPh>
    <rPh sb="34" eb="37">
      <t>ブカツドウ</t>
    </rPh>
    <rPh sb="39" eb="40">
      <t>アタラ</t>
    </rPh>
    <rPh sb="56" eb="58">
      <t>スバ</t>
    </rPh>
    <rPh sb="62" eb="63">
      <t>オモ</t>
    </rPh>
    <rPh sb="67" eb="69">
      <t>レイネン</t>
    </rPh>
    <rPh sb="71" eb="72">
      <t>ミジカ</t>
    </rPh>
    <rPh sb="73" eb="75">
      <t>ナツヤス</t>
    </rPh>
    <rPh sb="80" eb="82">
      <t>モクヒョウ</t>
    </rPh>
    <rPh sb="83" eb="84">
      <t>モ</t>
    </rPh>
    <rPh sb="86" eb="87">
      <t>ス</t>
    </rPh>
    <rPh sb="90" eb="91">
      <t>ホ</t>
    </rPh>
    <rPh sb="94" eb="95">
      <t>オモ</t>
    </rPh>
    <phoneticPr fontId="1"/>
  </si>
  <si>
    <t>学習面の頑張りに加え、掃除時間も、自分の掃除場所が終わると、自ら掃除する箇所を探すなど、積極的に取り組んでいます。ボランティアにも積極的で、クラスを良い方向へと引っ張ってくれています。</t>
    <rPh sb="0" eb="3">
      <t>ガクシュウメン</t>
    </rPh>
    <rPh sb="4" eb="6">
      <t>ガンバ</t>
    </rPh>
    <rPh sb="8" eb="9">
      <t>クワ</t>
    </rPh>
    <rPh sb="11" eb="13">
      <t>ソウジ</t>
    </rPh>
    <rPh sb="13" eb="15">
      <t>ジカン</t>
    </rPh>
    <rPh sb="17" eb="19">
      <t>ジブン</t>
    </rPh>
    <rPh sb="20" eb="22">
      <t>ソウジ</t>
    </rPh>
    <rPh sb="22" eb="24">
      <t>バショ</t>
    </rPh>
    <rPh sb="25" eb="26">
      <t>オ</t>
    </rPh>
    <rPh sb="30" eb="31">
      <t>ミズカ</t>
    </rPh>
    <rPh sb="32" eb="34">
      <t>ソウジ</t>
    </rPh>
    <rPh sb="36" eb="38">
      <t>カショ</t>
    </rPh>
    <rPh sb="39" eb="40">
      <t>サガ</t>
    </rPh>
    <rPh sb="44" eb="47">
      <t>セッキョクテキ</t>
    </rPh>
    <rPh sb="48" eb="49">
      <t>ト</t>
    </rPh>
    <rPh sb="50" eb="51">
      <t>ク</t>
    </rPh>
    <rPh sb="65" eb="68">
      <t>セッキョクテキ</t>
    </rPh>
    <rPh sb="74" eb="75">
      <t>ヨ</t>
    </rPh>
    <rPh sb="76" eb="78">
      <t>ホウコウ</t>
    </rPh>
    <rPh sb="80" eb="81">
      <t>ヒ</t>
    </rPh>
    <rPh sb="82" eb="83">
      <t>パ</t>
    </rPh>
    <phoneticPr fontId="1"/>
  </si>
  <si>
    <t>木</t>
  </si>
  <si>
    <t>金</t>
  </si>
  <si>
    <t>月</t>
    <rPh sb="0" eb="1">
      <t>ゲツ</t>
    </rPh>
    <phoneticPr fontId="1"/>
  </si>
  <si>
    <t>学習や検定に意欲的に取り組みました。特に国語では、集中して課題に取り組むことで、学年トップの成績をあげました。また、部活動でも、チームメイトと協力しながら練習に取り組み、公式戦で１勝をあげました。</t>
    <rPh sb="0" eb="2">
      <t>ガクシュウ</t>
    </rPh>
    <rPh sb="3" eb="5">
      <t>ケンテイ</t>
    </rPh>
    <rPh sb="6" eb="9">
      <t>イヨクテキ</t>
    </rPh>
    <rPh sb="10" eb="11">
      <t>ト</t>
    </rPh>
    <rPh sb="12" eb="13">
      <t>ク</t>
    </rPh>
    <rPh sb="18" eb="19">
      <t>トク</t>
    </rPh>
    <rPh sb="20" eb="22">
      <t>コクゴ</t>
    </rPh>
    <rPh sb="25" eb="27">
      <t>シュウチュウ</t>
    </rPh>
    <rPh sb="29" eb="31">
      <t>カダイ</t>
    </rPh>
    <rPh sb="32" eb="33">
      <t>ト</t>
    </rPh>
    <rPh sb="34" eb="35">
      <t>ク</t>
    </rPh>
    <rPh sb="40" eb="42">
      <t>ガクネン</t>
    </rPh>
    <rPh sb="46" eb="48">
      <t>セイセキ</t>
    </rPh>
    <rPh sb="58" eb="61">
      <t>ブカツドウ</t>
    </rPh>
    <rPh sb="71" eb="73">
      <t>キョウリョク</t>
    </rPh>
    <rPh sb="77" eb="79">
      <t>レンシュウ</t>
    </rPh>
    <rPh sb="80" eb="81">
      <t>ト</t>
    </rPh>
    <rPh sb="82" eb="83">
      <t>ク</t>
    </rPh>
    <rPh sb="85" eb="88">
      <t>コウシキセン</t>
    </rPh>
    <rPh sb="90" eb="91">
      <t>ショウ</t>
    </rPh>
    <phoneticPr fontId="1"/>
  </si>
  <si>
    <t>生徒会改選の際、応援者と協力して、夕方遅くまでポスターや演説文を考え、見事副会長に当選することができました。また、部活動でも、チームメイトと協力しながら練習に取り組み、公式戦で１勝をあげました。</t>
    <rPh sb="0" eb="3">
      <t>セイトカイ</t>
    </rPh>
    <rPh sb="3" eb="5">
      <t>カイセン</t>
    </rPh>
    <rPh sb="6" eb="7">
      <t>サイ</t>
    </rPh>
    <rPh sb="8" eb="11">
      <t>オウエンシャ</t>
    </rPh>
    <rPh sb="12" eb="14">
      <t>キョウリョク</t>
    </rPh>
    <rPh sb="17" eb="19">
      <t>ユウガタ</t>
    </rPh>
    <rPh sb="19" eb="20">
      <t>オソ</t>
    </rPh>
    <rPh sb="28" eb="30">
      <t>エンゼツ</t>
    </rPh>
    <rPh sb="30" eb="31">
      <t>ブン</t>
    </rPh>
    <rPh sb="32" eb="33">
      <t>カンガ</t>
    </rPh>
    <rPh sb="35" eb="37">
      <t>ミゴト</t>
    </rPh>
    <rPh sb="37" eb="40">
      <t>フクカイチョウ</t>
    </rPh>
    <rPh sb="41" eb="43">
      <t>トウセン</t>
    </rPh>
    <phoneticPr fontId="1"/>
  </si>
  <si>
    <t>学習面では、考査前など、集中して取り組み、着実に結果を出しました。また、部活動でも、チームメイトと協力しながら練習に取り組み、公式戦で１勝をあげました。学校生活においては、遅刻を減らしていきましょう。</t>
    <rPh sb="0" eb="3">
      <t>ガクシュウメン</t>
    </rPh>
    <rPh sb="6" eb="8">
      <t>コウサ</t>
    </rPh>
    <rPh sb="8" eb="9">
      <t>マエ</t>
    </rPh>
    <rPh sb="12" eb="14">
      <t>シュウチュウ</t>
    </rPh>
    <rPh sb="16" eb="17">
      <t>ト</t>
    </rPh>
    <rPh sb="18" eb="19">
      <t>ク</t>
    </rPh>
    <rPh sb="21" eb="23">
      <t>チャクジツ</t>
    </rPh>
    <rPh sb="24" eb="26">
      <t>ケッカ</t>
    </rPh>
    <rPh sb="27" eb="28">
      <t>ダ</t>
    </rPh>
    <rPh sb="76" eb="78">
      <t>ガッコウ</t>
    </rPh>
    <rPh sb="78" eb="80">
      <t>セイカツ</t>
    </rPh>
    <rPh sb="86" eb="88">
      <t>チコク</t>
    </rPh>
    <rPh sb="89" eb="90">
      <t>ヘ</t>
    </rPh>
    <phoneticPr fontId="1"/>
  </si>
  <si>
    <t>部活動をとおし、自身の課題を把握して、改善を図ろうとする姿が見受けられました。結果も着実に出ていると感じます。学習面では、分かる問題から繰り返し解いていきましょう。課題も計画的に行いましょう。</t>
    <rPh sb="8" eb="10">
      <t>ジシン</t>
    </rPh>
    <rPh sb="11" eb="13">
      <t>カダイ</t>
    </rPh>
    <rPh sb="14" eb="16">
      <t>ハアク</t>
    </rPh>
    <rPh sb="19" eb="21">
      <t>カイゼン</t>
    </rPh>
    <rPh sb="22" eb="23">
      <t>ハカ</t>
    </rPh>
    <rPh sb="28" eb="29">
      <t>スガタ</t>
    </rPh>
    <rPh sb="30" eb="32">
      <t>ミウ</t>
    </rPh>
    <rPh sb="39" eb="41">
      <t>ケッカ</t>
    </rPh>
    <rPh sb="42" eb="44">
      <t>チャクジツ</t>
    </rPh>
    <rPh sb="45" eb="46">
      <t>デ</t>
    </rPh>
    <rPh sb="50" eb="51">
      <t>カン</t>
    </rPh>
    <rPh sb="82" eb="84">
      <t>カダイ</t>
    </rPh>
    <rPh sb="85" eb="87">
      <t>ケイカク</t>
    </rPh>
    <rPh sb="87" eb="88">
      <t>テキ</t>
    </rPh>
    <rPh sb="89" eb="90">
      <t>オコナ</t>
    </rPh>
    <phoneticPr fontId="1"/>
  </si>
  <si>
    <t>学習や検定に意欲的に取り組み、しっかりと結果を残すことができました。今後も学習面でクラスを引っ張ってくれることを期待しています。部活動でも、試行錯誤しながら少しずつ成長している姿が見受けられます。</t>
    <phoneticPr fontId="1"/>
  </si>
  <si>
    <t>こつこつと学習課題に取り組むなど、１年間の成長を感じる場面を多く目にすることが出来ました。来年は下級生も入学し、先輩としての責任も生まれます。2年生でも益々活躍されることを期待しています。</t>
    <rPh sb="5" eb="7">
      <t>ガクシュウ</t>
    </rPh>
    <rPh sb="7" eb="9">
      <t>カダイ</t>
    </rPh>
    <rPh sb="10" eb="11">
      <t>ト</t>
    </rPh>
    <rPh sb="12" eb="13">
      <t>ク</t>
    </rPh>
    <rPh sb="18" eb="20">
      <t>ネンカン</t>
    </rPh>
    <rPh sb="21" eb="23">
      <t>セイチョウ</t>
    </rPh>
    <rPh sb="24" eb="25">
      <t>カン</t>
    </rPh>
    <rPh sb="27" eb="29">
      <t>バメン</t>
    </rPh>
    <rPh sb="30" eb="31">
      <t>オオ</t>
    </rPh>
    <rPh sb="32" eb="33">
      <t>メ</t>
    </rPh>
    <rPh sb="39" eb="41">
      <t>デキ</t>
    </rPh>
    <rPh sb="45" eb="47">
      <t>ライネン</t>
    </rPh>
    <rPh sb="48" eb="51">
      <t>カキュウセイ</t>
    </rPh>
    <rPh sb="52" eb="54">
      <t>ニュウガク</t>
    </rPh>
    <rPh sb="56" eb="58">
      <t>センパイ</t>
    </rPh>
    <rPh sb="62" eb="64">
      <t>セキニン</t>
    </rPh>
    <rPh sb="65" eb="66">
      <t>ウ</t>
    </rPh>
    <rPh sb="72" eb="74">
      <t>ネンセイ</t>
    </rPh>
    <rPh sb="76" eb="78">
      <t>マスマス</t>
    </rPh>
    <rPh sb="78" eb="80">
      <t>カツヤク</t>
    </rPh>
    <rPh sb="86" eb="88">
      <t>キタイ</t>
    </rPh>
    <phoneticPr fontId="1"/>
  </si>
  <si>
    <t>周りの生徒とのコミュニケーションを通して、自分の課題と向き合い、改善していく姿が見られました。来年は下級生も入学し、先輩としての責任も生まれます。2年生でも益々活躍されることを期待しています。</t>
    <rPh sb="0" eb="1">
      <t>マワ</t>
    </rPh>
    <rPh sb="3" eb="5">
      <t>セイト</t>
    </rPh>
    <rPh sb="17" eb="18">
      <t>トオ</t>
    </rPh>
    <rPh sb="21" eb="23">
      <t>ジブン</t>
    </rPh>
    <rPh sb="24" eb="26">
      <t>カダイ</t>
    </rPh>
    <rPh sb="27" eb="28">
      <t>ム</t>
    </rPh>
    <rPh sb="29" eb="30">
      <t>ア</t>
    </rPh>
    <rPh sb="32" eb="34">
      <t>カイゼン</t>
    </rPh>
    <rPh sb="38" eb="39">
      <t>スガタ</t>
    </rPh>
    <rPh sb="40" eb="41">
      <t>ミ</t>
    </rPh>
    <phoneticPr fontId="1"/>
  </si>
  <si>
    <t>持ち前の笑顔で１年間、学級を明るくしました。学習面では、与えられた課題をしっかりと整理し、こつことと取り組んでいくことが結果につながると思います。2年生でも益々活躍されることを期待しています。</t>
    <rPh sb="0" eb="1">
      <t>モ</t>
    </rPh>
    <rPh sb="2" eb="3">
      <t>マエ</t>
    </rPh>
    <rPh sb="4" eb="6">
      <t>エガオ</t>
    </rPh>
    <rPh sb="8" eb="10">
      <t>ネンカン</t>
    </rPh>
    <rPh sb="11" eb="13">
      <t>ガッキュウ</t>
    </rPh>
    <rPh sb="14" eb="15">
      <t>アカ</t>
    </rPh>
    <rPh sb="22" eb="25">
      <t>ガクシュウメン</t>
    </rPh>
    <rPh sb="28" eb="29">
      <t>アタ</t>
    </rPh>
    <rPh sb="33" eb="35">
      <t>カダイ</t>
    </rPh>
    <rPh sb="41" eb="43">
      <t>セイリ</t>
    </rPh>
    <rPh sb="50" eb="51">
      <t>ト</t>
    </rPh>
    <rPh sb="52" eb="53">
      <t>ク</t>
    </rPh>
    <rPh sb="60" eb="62">
      <t>ケッカ</t>
    </rPh>
    <rPh sb="68" eb="69">
      <t>オモ</t>
    </rPh>
    <phoneticPr fontId="1"/>
  </si>
  <si>
    <t>誰に対しても大きな声で挨拶をし、周囲への気配りを欠かさない姿に毎日感心していました。来年は下級生も入学し、先輩としての責任も生まれます。2年生でも益々活躍されることを期待しています。</t>
    <rPh sb="0" eb="1">
      <t>ダレ</t>
    </rPh>
    <rPh sb="2" eb="3">
      <t>タイ</t>
    </rPh>
    <rPh sb="6" eb="7">
      <t>オオ</t>
    </rPh>
    <rPh sb="9" eb="10">
      <t>コエ</t>
    </rPh>
    <rPh sb="11" eb="13">
      <t>アイサツ</t>
    </rPh>
    <rPh sb="16" eb="18">
      <t>シュウイ</t>
    </rPh>
    <rPh sb="20" eb="22">
      <t>キクバ</t>
    </rPh>
    <rPh sb="24" eb="25">
      <t>カ</t>
    </rPh>
    <rPh sb="29" eb="30">
      <t>スガタ</t>
    </rPh>
    <rPh sb="31" eb="33">
      <t>マイニチ</t>
    </rPh>
    <rPh sb="33" eb="35">
      <t>カンシン</t>
    </rPh>
    <phoneticPr fontId="1"/>
  </si>
  <si>
    <t>3学期</t>
    <rPh sb="1" eb="3">
      <t>ガッキ</t>
    </rPh>
    <phoneticPr fontId="1"/>
  </si>
  <si>
    <t>持ち前の笑顔で１年間、学級を明るくしました。集中力が高く、学習・部活動ともにメリハリをつけて取り組みました。来年は下級生も入学し、先輩としての責任も生まれます。今後の活躍に期待しています。</t>
    <rPh sb="22" eb="25">
      <t>シュウチュウリョク</t>
    </rPh>
    <rPh sb="26" eb="27">
      <t>タカ</t>
    </rPh>
    <rPh sb="29" eb="31">
      <t>ガクシュウ</t>
    </rPh>
    <rPh sb="32" eb="35">
      <t>ブカツドウ</t>
    </rPh>
    <rPh sb="46" eb="47">
      <t>ト</t>
    </rPh>
    <rPh sb="48" eb="49">
      <t>ク</t>
    </rPh>
    <rPh sb="80" eb="82">
      <t>コンゴ</t>
    </rPh>
    <rPh sb="83" eb="85">
      <t>カツヤク</t>
    </rPh>
    <rPh sb="86" eb="88">
      <t>キタイ</t>
    </rPh>
    <phoneticPr fontId="1"/>
  </si>
  <si>
    <t>４・５月</t>
    <rPh sb="3" eb="4">
      <t>ガツ</t>
    </rPh>
    <phoneticPr fontId="1"/>
  </si>
  <si>
    <t>６・７月</t>
    <rPh sb="3" eb="4">
      <t>ガツ</t>
    </rPh>
    <phoneticPr fontId="1"/>
  </si>
  <si>
    <t>９・１０月</t>
    <rPh sb="4" eb="5">
      <t>ガツ</t>
    </rPh>
    <phoneticPr fontId="1"/>
  </si>
  <si>
    <t>１１・１２月</t>
    <rPh sb="5" eb="6">
      <t>ガツ</t>
    </rPh>
    <phoneticPr fontId="1"/>
  </si>
  <si>
    <t>３学期</t>
    <rPh sb="1" eb="3">
      <t>ガッキ</t>
    </rPh>
    <phoneticPr fontId="1"/>
  </si>
  <si>
    <t>生徒会や意見発表、ボランティア活動と忙しい１学期でした。これからも様々な場面での活躍が予想されます。自分の中でスケジュールを立てて、無理のない範囲で一生懸命取り組むことを期待しています。</t>
    <rPh sb="0" eb="3">
      <t>セイトカイ</t>
    </rPh>
    <rPh sb="4" eb="6">
      <t>イケン</t>
    </rPh>
    <rPh sb="6" eb="8">
      <t>ハッピョウ</t>
    </rPh>
    <rPh sb="15" eb="17">
      <t>カツドウ</t>
    </rPh>
    <rPh sb="18" eb="19">
      <t>イソガ</t>
    </rPh>
    <rPh sb="22" eb="24">
      <t>ガッキ</t>
    </rPh>
    <rPh sb="33" eb="35">
      <t>サマザマ</t>
    </rPh>
    <rPh sb="36" eb="38">
      <t>バメン</t>
    </rPh>
    <rPh sb="40" eb="42">
      <t>カツヤク</t>
    </rPh>
    <rPh sb="43" eb="45">
      <t>ヨソウ</t>
    </rPh>
    <rPh sb="50" eb="52">
      <t>ジブン</t>
    </rPh>
    <rPh sb="53" eb="54">
      <t>ナカ</t>
    </rPh>
    <rPh sb="62" eb="63">
      <t>タ</t>
    </rPh>
    <rPh sb="66" eb="68">
      <t>ムリ</t>
    </rPh>
    <rPh sb="71" eb="73">
      <t>ハンイ</t>
    </rPh>
    <rPh sb="74" eb="78">
      <t>イッショウケンメイ</t>
    </rPh>
    <rPh sb="78" eb="79">
      <t>ト</t>
    </rPh>
    <rPh sb="80" eb="81">
      <t>ク</t>
    </rPh>
    <rPh sb="85" eb="87">
      <t>キタイ</t>
    </rPh>
    <phoneticPr fontId="1"/>
  </si>
  <si>
    <t>学業、部活動はもとより、人間的な部分での成長を感じることが多い1学期でした。人の話をしっかり聞く姿勢や、生徒会活動など、前向きに学校生活を過ごしています。夏休みは進路についても考えていきましょう。</t>
    <rPh sb="0" eb="2">
      <t>ガクギョウ</t>
    </rPh>
    <rPh sb="3" eb="6">
      <t>ブカツドウ</t>
    </rPh>
    <rPh sb="12" eb="15">
      <t>ニンゲンテキ</t>
    </rPh>
    <rPh sb="16" eb="18">
      <t>ブブン</t>
    </rPh>
    <rPh sb="20" eb="22">
      <t>セイチョウ</t>
    </rPh>
    <rPh sb="23" eb="24">
      <t>カン</t>
    </rPh>
    <rPh sb="29" eb="30">
      <t>オオ</t>
    </rPh>
    <rPh sb="32" eb="34">
      <t>ガッキ</t>
    </rPh>
    <rPh sb="38" eb="39">
      <t>ヒト</t>
    </rPh>
    <rPh sb="40" eb="41">
      <t>ハナシ</t>
    </rPh>
    <rPh sb="46" eb="47">
      <t>キ</t>
    </rPh>
    <rPh sb="48" eb="50">
      <t>シセイ</t>
    </rPh>
    <rPh sb="52" eb="55">
      <t>セイトカイ</t>
    </rPh>
    <rPh sb="55" eb="57">
      <t>カツドウ</t>
    </rPh>
    <rPh sb="60" eb="62">
      <t>マエム</t>
    </rPh>
    <rPh sb="64" eb="66">
      <t>ガッコウ</t>
    </rPh>
    <rPh sb="66" eb="68">
      <t>セイカツ</t>
    </rPh>
    <rPh sb="69" eb="70">
      <t>ス</t>
    </rPh>
    <rPh sb="77" eb="79">
      <t>ナツヤス</t>
    </rPh>
    <rPh sb="81" eb="83">
      <t>シンロ</t>
    </rPh>
    <rPh sb="88" eb="89">
      <t>カンガ</t>
    </rPh>
    <phoneticPr fontId="1"/>
  </si>
  <si>
    <t>学級や部活動での人間関係の中で大きく成長することができました。周りの先生方や友人への感謝の気持ちを忘れずに活動していきましょう。夏休みはスマホの時間は控えめに、寝る時間や起きる時間を固定しましょう。</t>
    <rPh sb="0" eb="2">
      <t>ガッキュウ</t>
    </rPh>
    <rPh sb="3" eb="6">
      <t>ブカツドウ</t>
    </rPh>
    <rPh sb="8" eb="10">
      <t>ニンゲン</t>
    </rPh>
    <rPh sb="10" eb="12">
      <t>カンケイ</t>
    </rPh>
    <rPh sb="13" eb="14">
      <t>ナカ</t>
    </rPh>
    <rPh sb="15" eb="16">
      <t>オオ</t>
    </rPh>
    <rPh sb="18" eb="20">
      <t>セイチョウ</t>
    </rPh>
    <rPh sb="31" eb="32">
      <t>マワ</t>
    </rPh>
    <rPh sb="34" eb="37">
      <t>センセイガタ</t>
    </rPh>
    <rPh sb="38" eb="40">
      <t>ユウジン</t>
    </rPh>
    <rPh sb="42" eb="44">
      <t>カンシャ</t>
    </rPh>
    <rPh sb="45" eb="47">
      <t>キモ</t>
    </rPh>
    <rPh sb="49" eb="50">
      <t>ワス</t>
    </rPh>
    <rPh sb="53" eb="55">
      <t>カツドウ</t>
    </rPh>
    <rPh sb="64" eb="66">
      <t>ナツヤス</t>
    </rPh>
    <rPh sb="72" eb="74">
      <t>ジカン</t>
    </rPh>
    <rPh sb="75" eb="76">
      <t>ヒカ</t>
    </rPh>
    <rPh sb="80" eb="81">
      <t>ネ</t>
    </rPh>
    <rPh sb="82" eb="84">
      <t>ジカン</t>
    </rPh>
    <rPh sb="85" eb="86">
      <t>オ</t>
    </rPh>
    <rPh sb="88" eb="90">
      <t>ジカン</t>
    </rPh>
    <rPh sb="91" eb="93">
      <t>コテイ</t>
    </rPh>
    <phoneticPr fontId="1"/>
  </si>
  <si>
    <t>いろいろな事があった１学期でした。やればできると実感した部分も少なからずあったと思います。やるかやらないか、できることをやり続けるかどうかは自分次第です。２学期も一緒に頑張っていきましょう。</t>
    <rPh sb="5" eb="6">
      <t>コト</t>
    </rPh>
    <rPh sb="11" eb="13">
      <t>ガッキ</t>
    </rPh>
    <rPh sb="24" eb="26">
      <t>ジッカン</t>
    </rPh>
    <rPh sb="28" eb="30">
      <t>ブブン</t>
    </rPh>
    <rPh sb="31" eb="32">
      <t>スク</t>
    </rPh>
    <rPh sb="40" eb="41">
      <t>オモ</t>
    </rPh>
    <rPh sb="62" eb="63">
      <t>ツヅ</t>
    </rPh>
    <rPh sb="70" eb="72">
      <t>ジブン</t>
    </rPh>
    <rPh sb="72" eb="74">
      <t>シダイ</t>
    </rPh>
    <rPh sb="78" eb="80">
      <t>ガッキ</t>
    </rPh>
    <rPh sb="81" eb="83">
      <t>イッショ</t>
    </rPh>
    <rPh sb="84" eb="86">
      <t>ガンバ</t>
    </rPh>
    <phoneticPr fontId="1"/>
  </si>
  <si>
    <t>何事にも前向きに取り組み、クラスのムードメーカーとして活躍しました。部活動では怪我をしながらも、自分が出来ることを見つけて取り組みました。図書委員長としても、信頼を得ています。</t>
    <rPh sb="34" eb="37">
      <t>ブカツドウ</t>
    </rPh>
    <rPh sb="39" eb="41">
      <t>ケガ</t>
    </rPh>
    <rPh sb="48" eb="50">
      <t>ジブン</t>
    </rPh>
    <rPh sb="51" eb="53">
      <t>デキ</t>
    </rPh>
    <rPh sb="57" eb="58">
      <t>ミ</t>
    </rPh>
    <rPh sb="61" eb="62">
      <t>ト</t>
    </rPh>
    <rPh sb="63" eb="64">
      <t>ク</t>
    </rPh>
    <rPh sb="69" eb="71">
      <t>トショ</t>
    </rPh>
    <rPh sb="71" eb="74">
      <t>イインチョウ</t>
    </rPh>
    <rPh sb="79" eb="81">
      <t>シンライ</t>
    </rPh>
    <rPh sb="82" eb="83">
      <t>エ</t>
    </rPh>
    <phoneticPr fontId="1"/>
  </si>
  <si>
    <t>生徒会長にも選任され、いよいよ学校のリーダーとしての活躍が期待されます。本人も話していましたが、「計画力」を念頭に置き、今後の生徒会活動、部活動、自身の就職活動を行っていきましょう。</t>
    <rPh sb="0" eb="2">
      <t>セイト</t>
    </rPh>
    <rPh sb="2" eb="4">
      <t>カイチョウ</t>
    </rPh>
    <rPh sb="6" eb="8">
      <t>センニン</t>
    </rPh>
    <rPh sb="15" eb="17">
      <t>ガッコウ</t>
    </rPh>
    <rPh sb="26" eb="28">
      <t>カツヤク</t>
    </rPh>
    <rPh sb="29" eb="31">
      <t>キタイ</t>
    </rPh>
    <rPh sb="36" eb="38">
      <t>ホンニン</t>
    </rPh>
    <rPh sb="39" eb="40">
      <t>ハナ</t>
    </rPh>
    <rPh sb="49" eb="51">
      <t>ケイカク</t>
    </rPh>
    <rPh sb="51" eb="52">
      <t>リョク</t>
    </rPh>
    <rPh sb="54" eb="56">
      <t>ネントウ</t>
    </rPh>
    <rPh sb="57" eb="58">
      <t>オ</t>
    </rPh>
    <rPh sb="60" eb="62">
      <t>コンゴ</t>
    </rPh>
    <rPh sb="63" eb="66">
      <t>セイトカイ</t>
    </rPh>
    <rPh sb="66" eb="68">
      <t>カツドウ</t>
    </rPh>
    <rPh sb="69" eb="72">
      <t>ブカツドウ</t>
    </rPh>
    <rPh sb="73" eb="75">
      <t>ジシン</t>
    </rPh>
    <rPh sb="76" eb="78">
      <t>シュウショク</t>
    </rPh>
    <rPh sb="78" eb="80">
      <t>カツドウ</t>
    </rPh>
    <rPh sb="81" eb="82">
      <t>オコナ</t>
    </rPh>
    <phoneticPr fontId="1"/>
  </si>
  <si>
    <t>生徒会副会長にも選任され、いよいよ学校のリーダーの一員となりました。今後はこれまでよりも人から見られていることを自覚し、前向きに学校生活をおくり、周囲の模範的な存在となってくれることを期待しています。</t>
    <rPh sb="25" eb="27">
      <t>イチイン</t>
    </rPh>
    <rPh sb="34" eb="36">
      <t>コンゴ</t>
    </rPh>
    <rPh sb="44" eb="45">
      <t>ヒト</t>
    </rPh>
    <rPh sb="47" eb="48">
      <t>ミ</t>
    </rPh>
    <rPh sb="56" eb="58">
      <t>ジカク</t>
    </rPh>
    <rPh sb="60" eb="62">
      <t>マエム</t>
    </rPh>
    <rPh sb="64" eb="66">
      <t>ガッコウ</t>
    </rPh>
    <rPh sb="66" eb="68">
      <t>セイカツ</t>
    </rPh>
    <rPh sb="73" eb="75">
      <t>シュウイ</t>
    </rPh>
    <rPh sb="76" eb="78">
      <t>モハン</t>
    </rPh>
    <rPh sb="78" eb="79">
      <t>テキ</t>
    </rPh>
    <rPh sb="80" eb="82">
      <t>ソンザイ</t>
    </rPh>
    <rPh sb="92" eb="94">
      <t>キタイ</t>
    </rPh>
    <phoneticPr fontId="1"/>
  </si>
  <si>
    <t>部活動での活躍に、こちらも一つ安心し、嬉しい気持ちになりました。まだまだ伸びしろがあると思いますし、本人もそう自覚していると思います。公務員試験含め、益々の頑張りを期待します。</t>
    <rPh sb="0" eb="3">
      <t>ブカツドウ</t>
    </rPh>
    <rPh sb="5" eb="7">
      <t>カツヤク</t>
    </rPh>
    <rPh sb="13" eb="14">
      <t>ヒト</t>
    </rPh>
    <rPh sb="15" eb="17">
      <t>アンシン</t>
    </rPh>
    <rPh sb="19" eb="20">
      <t>ウレ</t>
    </rPh>
    <rPh sb="22" eb="24">
      <t>キモ</t>
    </rPh>
    <rPh sb="36" eb="37">
      <t>ノ</t>
    </rPh>
    <rPh sb="44" eb="45">
      <t>オモ</t>
    </rPh>
    <rPh sb="50" eb="52">
      <t>ホンニン</t>
    </rPh>
    <rPh sb="55" eb="57">
      <t>ジカク</t>
    </rPh>
    <rPh sb="62" eb="63">
      <t>オモ</t>
    </rPh>
    <rPh sb="67" eb="70">
      <t>コウムイン</t>
    </rPh>
    <rPh sb="70" eb="72">
      <t>シケン</t>
    </rPh>
    <rPh sb="72" eb="73">
      <t>フク</t>
    </rPh>
    <rPh sb="75" eb="77">
      <t>マスマス</t>
    </rPh>
    <rPh sb="78" eb="80">
      <t>ガンバ</t>
    </rPh>
    <rPh sb="82" eb="84">
      <t>キタイ</t>
    </rPh>
    <phoneticPr fontId="1"/>
  </si>
  <si>
    <t>友人とのコミュニケーションの取り方など、１年間の成長を感じる場面を多く目にすることが出来ました。来年は最上級生です。学校・学級のリーダーとしての活躍を期待しています。</t>
    <rPh sb="0" eb="2">
      <t>ユウジン</t>
    </rPh>
    <rPh sb="14" eb="15">
      <t>ト</t>
    </rPh>
    <rPh sb="16" eb="17">
      <t>カタ</t>
    </rPh>
    <rPh sb="21" eb="23">
      <t>ネンカン</t>
    </rPh>
    <rPh sb="24" eb="26">
      <t>セイチョウ</t>
    </rPh>
    <rPh sb="27" eb="28">
      <t>カン</t>
    </rPh>
    <rPh sb="30" eb="32">
      <t>バメン</t>
    </rPh>
    <rPh sb="33" eb="34">
      <t>オオ</t>
    </rPh>
    <rPh sb="35" eb="36">
      <t>メ</t>
    </rPh>
    <rPh sb="42" eb="44">
      <t>デキ</t>
    </rPh>
    <rPh sb="48" eb="50">
      <t>ライネン</t>
    </rPh>
    <rPh sb="51" eb="55">
      <t>サイジョウキュウセイ</t>
    </rPh>
    <rPh sb="58" eb="60">
      <t>ガッコウ</t>
    </rPh>
    <rPh sb="61" eb="63">
      <t>ガッキュウ</t>
    </rPh>
    <rPh sb="72" eb="74">
      <t>カツヤク</t>
    </rPh>
    <rPh sb="75" eb="77">
      <t>キタイ</t>
    </rPh>
    <phoneticPr fontId="1"/>
  </si>
  <si>
    <t>進級おめでとうございます。今年は生徒会長にも選任されるなど、大活躍の年でした。次が高校生活最後の年になります。部活動や進路活動など、悔いの無いよう取り組んで欲しいと思います。</t>
    <rPh sb="0" eb="2">
      <t>シンキュウ</t>
    </rPh>
    <rPh sb="13" eb="15">
      <t>コトシ</t>
    </rPh>
    <rPh sb="16" eb="18">
      <t>セイト</t>
    </rPh>
    <rPh sb="18" eb="20">
      <t>カイチョウ</t>
    </rPh>
    <rPh sb="22" eb="24">
      <t>センニン</t>
    </rPh>
    <rPh sb="30" eb="33">
      <t>ダイカツヤク</t>
    </rPh>
    <rPh sb="34" eb="35">
      <t>トシ</t>
    </rPh>
    <rPh sb="39" eb="40">
      <t>ツギ</t>
    </rPh>
    <rPh sb="40" eb="41">
      <t>オキツグ</t>
    </rPh>
    <rPh sb="41" eb="43">
      <t>コウコウ</t>
    </rPh>
    <rPh sb="43" eb="45">
      <t>セイカツ</t>
    </rPh>
    <rPh sb="45" eb="47">
      <t>サイゴ</t>
    </rPh>
    <rPh sb="48" eb="49">
      <t>トシ</t>
    </rPh>
    <rPh sb="55" eb="58">
      <t>ブカツドウ</t>
    </rPh>
    <rPh sb="59" eb="61">
      <t>シンロ</t>
    </rPh>
    <rPh sb="61" eb="63">
      <t>カツドウ</t>
    </rPh>
    <rPh sb="66" eb="67">
      <t>ク</t>
    </rPh>
    <rPh sb="69" eb="70">
      <t>ナ</t>
    </rPh>
    <rPh sb="73" eb="74">
      <t>ト</t>
    </rPh>
    <rPh sb="75" eb="76">
      <t>ク</t>
    </rPh>
    <rPh sb="78" eb="79">
      <t>ホ</t>
    </rPh>
    <rPh sb="82" eb="83">
      <t>オモ</t>
    </rPh>
    <phoneticPr fontId="1"/>
  </si>
  <si>
    <t>あせらず、粘り強く取り組むことができました。高校自体に感じたり体験したりする出来事は、全て自分の人生の糧となると思います。まずは部活で、悔いの無いよう最後まで完全燃焼して欲しいと思っています。</t>
    <rPh sb="5" eb="6">
      <t>ネバ</t>
    </rPh>
    <rPh sb="7" eb="8">
      <t>ヅヨ</t>
    </rPh>
    <rPh sb="9" eb="10">
      <t>ト</t>
    </rPh>
    <rPh sb="11" eb="12">
      <t>ク</t>
    </rPh>
    <rPh sb="22" eb="24">
      <t>コウコウ</t>
    </rPh>
    <rPh sb="24" eb="26">
      <t>ジタイ</t>
    </rPh>
    <rPh sb="27" eb="28">
      <t>カン</t>
    </rPh>
    <rPh sb="31" eb="33">
      <t>タイケン</t>
    </rPh>
    <rPh sb="38" eb="41">
      <t>デキゴト</t>
    </rPh>
    <rPh sb="43" eb="44">
      <t>スベ</t>
    </rPh>
    <rPh sb="45" eb="47">
      <t>ジブン</t>
    </rPh>
    <rPh sb="48" eb="50">
      <t>ジンセイ</t>
    </rPh>
    <rPh sb="51" eb="52">
      <t>カテ</t>
    </rPh>
    <rPh sb="56" eb="57">
      <t>オモ</t>
    </rPh>
    <rPh sb="64" eb="66">
      <t>ブカツ</t>
    </rPh>
    <rPh sb="68" eb="69">
      <t>ク</t>
    </rPh>
    <rPh sb="71" eb="72">
      <t>ナ</t>
    </rPh>
    <rPh sb="75" eb="77">
      <t>サイゴ</t>
    </rPh>
    <rPh sb="79" eb="81">
      <t>カンゼン</t>
    </rPh>
    <rPh sb="81" eb="83">
      <t>ネンショウ</t>
    </rPh>
    <rPh sb="85" eb="86">
      <t>ホ</t>
    </rPh>
    <rPh sb="89" eb="90">
      <t>オモ</t>
    </rPh>
    <phoneticPr fontId="1"/>
  </si>
  <si>
    <t>自分が頑張りたいことに粘り強く取り組むことで、それ以外にも道が広がっていくことがあると感じています。高校生活最後の年、部活動や進路活動など、悔いが無いよう取り組んで欲しいです。</t>
    <rPh sb="0" eb="2">
      <t>ジブン</t>
    </rPh>
    <rPh sb="3" eb="5">
      <t>ガンバ</t>
    </rPh>
    <rPh sb="11" eb="12">
      <t>ネバ</t>
    </rPh>
    <rPh sb="13" eb="14">
      <t>ヅヨ</t>
    </rPh>
    <rPh sb="15" eb="16">
      <t>ト</t>
    </rPh>
    <rPh sb="17" eb="18">
      <t>ク</t>
    </rPh>
    <rPh sb="25" eb="27">
      <t>イガイ</t>
    </rPh>
    <rPh sb="29" eb="30">
      <t>ミチ</t>
    </rPh>
    <rPh sb="31" eb="32">
      <t>ヒロ</t>
    </rPh>
    <rPh sb="43" eb="44">
      <t>カン</t>
    </rPh>
    <rPh sb="50" eb="52">
      <t>コウコウ</t>
    </rPh>
    <rPh sb="52" eb="54">
      <t>セイカツ</t>
    </rPh>
    <rPh sb="54" eb="56">
      <t>サイゴ</t>
    </rPh>
    <rPh sb="57" eb="58">
      <t>トシ</t>
    </rPh>
    <rPh sb="59" eb="62">
      <t>ブカツドウ</t>
    </rPh>
    <rPh sb="63" eb="65">
      <t>シンロ</t>
    </rPh>
    <rPh sb="65" eb="67">
      <t>カツドウ</t>
    </rPh>
    <rPh sb="70" eb="71">
      <t>ク</t>
    </rPh>
    <rPh sb="73" eb="74">
      <t>ナ</t>
    </rPh>
    <rPh sb="77" eb="78">
      <t>ト</t>
    </rPh>
    <rPh sb="79" eb="80">
      <t>ク</t>
    </rPh>
    <rPh sb="82" eb="83">
      <t>ホ</t>
    </rPh>
    <phoneticPr fontId="1"/>
  </si>
  <si>
    <t>明るく場を盛り上げるだけではなく、人の話にしっかりと耳を傾けたり、集中高く活動に取り組んだりする姿に、私もたくさん助けられました。部活動や進路活動など、悔いの無いように取り組んで欲しいと思います。</t>
    <rPh sb="0" eb="1">
      <t>アカ</t>
    </rPh>
    <rPh sb="3" eb="4">
      <t>バ</t>
    </rPh>
    <rPh sb="5" eb="6">
      <t>モ</t>
    </rPh>
    <rPh sb="7" eb="8">
      <t>ア</t>
    </rPh>
    <rPh sb="17" eb="18">
      <t>ヒト</t>
    </rPh>
    <rPh sb="19" eb="20">
      <t>ハナシ</t>
    </rPh>
    <rPh sb="26" eb="27">
      <t>ミミ</t>
    </rPh>
    <rPh sb="28" eb="29">
      <t>カタム</t>
    </rPh>
    <rPh sb="33" eb="35">
      <t>シュウチュウ</t>
    </rPh>
    <rPh sb="35" eb="36">
      <t>タカ</t>
    </rPh>
    <rPh sb="37" eb="39">
      <t>カツドウ</t>
    </rPh>
    <rPh sb="40" eb="41">
      <t>ト</t>
    </rPh>
    <rPh sb="42" eb="43">
      <t>ク</t>
    </rPh>
    <rPh sb="48" eb="49">
      <t>スガタ</t>
    </rPh>
    <rPh sb="51" eb="52">
      <t>ワタシ</t>
    </rPh>
    <rPh sb="57" eb="58">
      <t>タス</t>
    </rPh>
    <rPh sb="65" eb="68">
      <t>ブカツドウ</t>
    </rPh>
    <rPh sb="69" eb="71">
      <t>シンロ</t>
    </rPh>
    <rPh sb="71" eb="73">
      <t>カツドウ</t>
    </rPh>
    <rPh sb="76" eb="77">
      <t>ク</t>
    </rPh>
    <rPh sb="79" eb="80">
      <t>ナ</t>
    </rPh>
    <rPh sb="84" eb="85">
      <t>ト</t>
    </rPh>
    <rPh sb="86" eb="87">
      <t>ク</t>
    </rPh>
    <rPh sb="89" eb="90">
      <t>ホ</t>
    </rPh>
    <rPh sb="93" eb="94">
      <t>オモ</t>
    </rPh>
    <phoneticPr fontId="1"/>
  </si>
  <si>
    <t>1年 1組　座　席　表</t>
    <rPh sb="1" eb="2">
      <t>ネン</t>
    </rPh>
    <rPh sb="4" eb="5">
      <t>クミ</t>
    </rPh>
    <rPh sb="6" eb="7">
      <t>ザ</t>
    </rPh>
    <rPh sb="8" eb="9">
      <t>セキ</t>
    </rPh>
    <rPh sb="10" eb="11">
      <t>ヒョウ</t>
    </rPh>
    <phoneticPr fontId="3"/>
  </si>
  <si>
    <t>４月</t>
    <rPh sb="1" eb="2">
      <t>ガツ</t>
    </rPh>
    <phoneticPr fontId="1"/>
  </si>
  <si>
    <t>科目</t>
    <rPh sb="0" eb="2">
      <t>カモク</t>
    </rPh>
    <phoneticPr fontId="1"/>
  </si>
  <si>
    <t>提出期限</t>
    <rPh sb="0" eb="2">
      <t>テイシュツ</t>
    </rPh>
    <rPh sb="2" eb="4">
      <t>キゲン</t>
    </rPh>
    <phoneticPr fontId="1"/>
  </si>
  <si>
    <t>健康調査票</t>
    <rPh sb="0" eb="2">
      <t>ケンコウ</t>
    </rPh>
    <rPh sb="2" eb="5">
      <t>チョウサヒョウ</t>
    </rPh>
    <phoneticPr fontId="1"/>
  </si>
  <si>
    <t>住民票</t>
    <rPh sb="0" eb="3">
      <t>ジュウミンヒョウ</t>
    </rPh>
    <phoneticPr fontId="1"/>
  </si>
  <si>
    <t>提出物チェックシート</t>
    <rPh sb="0" eb="3">
      <t>テイシュツブツ</t>
    </rPh>
    <phoneticPr fontId="1"/>
  </si>
  <si>
    <t>月</t>
    <rPh sb="0" eb="1">
      <t>ガツ</t>
    </rPh>
    <phoneticPr fontId="1"/>
  </si>
  <si>
    <t>黒板（前）</t>
    <rPh sb="0" eb="2">
      <t>コクバン</t>
    </rPh>
    <rPh sb="3" eb="4">
      <t>マエ</t>
    </rPh>
    <phoneticPr fontId="8"/>
  </si>
  <si>
    <t>1年1組　座　席　表</t>
    <rPh sb="1" eb="2">
      <t>ネン</t>
    </rPh>
    <rPh sb="3" eb="4">
      <t>クミ</t>
    </rPh>
    <rPh sb="5" eb="6">
      <t>ザ</t>
    </rPh>
    <rPh sb="7" eb="8">
      <t>セキ</t>
    </rPh>
    <rPh sb="9" eb="10">
      <t>ヒョウ</t>
    </rPh>
    <phoneticPr fontId="3"/>
  </si>
  <si>
    <t>1年１組</t>
    <rPh sb="1" eb="2">
      <t>ネン</t>
    </rPh>
    <rPh sb="3" eb="4">
      <t>クミ</t>
    </rPh>
    <phoneticPr fontId="1"/>
  </si>
  <si>
    <t>クラス役員一覧</t>
    <phoneticPr fontId="1"/>
  </si>
  <si>
    <t>学級委員長</t>
    <rPh sb="0" eb="2">
      <t>ガッキュウ</t>
    </rPh>
    <rPh sb="2" eb="5">
      <t>イインチョウ</t>
    </rPh>
    <phoneticPr fontId="1"/>
  </si>
  <si>
    <t>副学級委員長</t>
    <rPh sb="0" eb="1">
      <t>フク</t>
    </rPh>
    <rPh sb="1" eb="3">
      <t>ガッキュウ</t>
    </rPh>
    <rPh sb="3" eb="6">
      <t>イインチョウ</t>
    </rPh>
    <phoneticPr fontId="1"/>
  </si>
  <si>
    <t>委員会</t>
    <rPh sb="0" eb="3">
      <t>イインカイ</t>
    </rPh>
    <phoneticPr fontId="1"/>
  </si>
  <si>
    <t>係</t>
    <rPh sb="0" eb="1">
      <t>カカリ</t>
    </rPh>
    <phoneticPr fontId="1"/>
  </si>
  <si>
    <t>仲の良い友人もでき、楽しく毎日を過ごしました。何事にも前向きで、苦手な科目も、こつこつと課題を提出するなど、努力する姿が見られました。高い運動能力を持っており、部活動の今後の活躍にも期待しています。</t>
    <rPh sb="0" eb="1">
      <t>ナカ</t>
    </rPh>
    <rPh sb="2" eb="3">
      <t>ヨ</t>
    </rPh>
    <rPh sb="4" eb="6">
      <t>ユウジン</t>
    </rPh>
    <rPh sb="10" eb="11">
      <t>タノ</t>
    </rPh>
    <rPh sb="13" eb="15">
      <t>マイニチ</t>
    </rPh>
    <rPh sb="16" eb="17">
      <t>ス</t>
    </rPh>
    <rPh sb="23" eb="25">
      <t>ナニゴト</t>
    </rPh>
    <rPh sb="27" eb="29">
      <t>マエム</t>
    </rPh>
    <rPh sb="32" eb="34">
      <t>ニガテ</t>
    </rPh>
    <rPh sb="35" eb="37">
      <t>カモク</t>
    </rPh>
    <rPh sb="44" eb="46">
      <t>カダイ</t>
    </rPh>
    <rPh sb="47" eb="49">
      <t>テイシュツ</t>
    </rPh>
    <rPh sb="54" eb="56">
      <t>ドリョク</t>
    </rPh>
    <rPh sb="58" eb="59">
      <t>スガタ</t>
    </rPh>
    <rPh sb="60" eb="61">
      <t>ミ</t>
    </rPh>
    <rPh sb="67" eb="68">
      <t>タカ</t>
    </rPh>
    <rPh sb="69" eb="71">
      <t>ウンドウ</t>
    </rPh>
    <rPh sb="71" eb="73">
      <t>ノウリョク</t>
    </rPh>
    <rPh sb="74" eb="75">
      <t>モ</t>
    </rPh>
    <rPh sb="80" eb="83">
      <t>ブカツドウ</t>
    </rPh>
    <rPh sb="84" eb="86">
      <t>コンゴ</t>
    </rPh>
    <rPh sb="87" eb="89">
      <t>カツヤク</t>
    </rPh>
    <rPh sb="91" eb="93">
      <t>キタイ</t>
    </rPh>
    <phoneticPr fontId="1"/>
  </si>
  <si>
    <t>仲の良い友人もでき、楽しく毎日を過ごしました。ムードメーカーとして、クラスの雰囲気を明るくする存在です。夏休みは課題も多く出ています。計画的に取り組み、充実した夏休みとしてください。</t>
    <rPh sb="38" eb="41">
      <t>フンイキ</t>
    </rPh>
    <rPh sb="42" eb="43">
      <t>アカ</t>
    </rPh>
    <rPh sb="47" eb="49">
      <t>ソンザイ</t>
    </rPh>
    <rPh sb="52" eb="54">
      <t>ナツヤス</t>
    </rPh>
    <rPh sb="56" eb="58">
      <t>カダイ</t>
    </rPh>
    <rPh sb="59" eb="60">
      <t>オオ</t>
    </rPh>
    <rPh sb="61" eb="62">
      <t>デ</t>
    </rPh>
    <rPh sb="67" eb="70">
      <t>ケイカクテキ</t>
    </rPh>
    <rPh sb="71" eb="72">
      <t>ト</t>
    </rPh>
    <rPh sb="73" eb="74">
      <t>ク</t>
    </rPh>
    <rPh sb="76" eb="78">
      <t>ジュウジツ</t>
    </rPh>
    <rPh sb="80" eb="82">
      <t>ナツヤス</t>
    </rPh>
    <phoneticPr fontId="1"/>
  </si>
  <si>
    <t>仲の良い友人もでき、楽しく毎日を過ごしました。高校生活のなかで友人をたくさん作りたいと話してくれました。部活動や行事を通して、友達の輪を広げていってください。</t>
    <rPh sb="23" eb="25">
      <t>コウコウ</t>
    </rPh>
    <rPh sb="25" eb="27">
      <t>セイカツ</t>
    </rPh>
    <rPh sb="31" eb="33">
      <t>ユウジン</t>
    </rPh>
    <rPh sb="38" eb="39">
      <t>ツク</t>
    </rPh>
    <rPh sb="43" eb="44">
      <t>ハナ</t>
    </rPh>
    <rPh sb="52" eb="55">
      <t>ブカツドウ</t>
    </rPh>
    <rPh sb="56" eb="58">
      <t>ギョウジ</t>
    </rPh>
    <rPh sb="59" eb="60">
      <t>トオ</t>
    </rPh>
    <rPh sb="63" eb="65">
      <t>トモダチ</t>
    </rPh>
    <rPh sb="66" eb="67">
      <t>ワ</t>
    </rPh>
    <rPh sb="68" eb="69">
      <t>ヒロ</t>
    </rPh>
    <phoneticPr fontId="1"/>
  </si>
  <si>
    <t>仲の良い友人もでき、楽しく毎日を過ごしました。いつも冷静で、明るくなりすぎるクラスをしっかりと引き締めてくれています。高い運動能力を持っており、部活動の今後の活躍にも期待しています。</t>
    <rPh sb="26" eb="28">
      <t>レイセイ</t>
    </rPh>
    <rPh sb="30" eb="31">
      <t>アカ</t>
    </rPh>
    <rPh sb="47" eb="48">
      <t>ヒ</t>
    </rPh>
    <rPh sb="49" eb="50">
      <t>シ</t>
    </rPh>
    <phoneticPr fontId="1"/>
  </si>
  <si>
    <t>学力高い</t>
    <rPh sb="0" eb="2">
      <t>ガクリョク</t>
    </rPh>
    <rPh sb="2" eb="3">
      <t>タカ</t>
    </rPh>
    <phoneticPr fontId="1"/>
  </si>
  <si>
    <t>運動得意</t>
    <rPh sb="0" eb="2">
      <t>ウンドウ</t>
    </rPh>
    <rPh sb="2" eb="4">
      <t>トクイ</t>
    </rPh>
    <phoneticPr fontId="1"/>
  </si>
  <si>
    <t>おとなしい・物静か</t>
    <rPh sb="6" eb="8">
      <t>モノシズ</t>
    </rPh>
    <phoneticPr fontId="1"/>
  </si>
  <si>
    <t>ムードメーカー</t>
    <phoneticPr fontId="1"/>
  </si>
  <si>
    <t>真面目</t>
    <rPh sb="0" eb="3">
      <t>マジメ</t>
    </rPh>
    <phoneticPr fontId="1"/>
  </si>
  <si>
    <t>進路</t>
    <rPh sb="0" eb="2">
      <t>シンロ</t>
    </rPh>
    <phoneticPr fontId="1"/>
  </si>
  <si>
    <t>1年1組　掃除割り当て</t>
    <rPh sb="1" eb="2">
      <t>ネン</t>
    </rPh>
    <rPh sb="3" eb="4">
      <t>クミ</t>
    </rPh>
    <rPh sb="5" eb="7">
      <t>ソウジ</t>
    </rPh>
    <rPh sb="7" eb="8">
      <t>ワ</t>
    </rPh>
    <rPh sb="9" eb="10">
      <t>ア</t>
    </rPh>
    <phoneticPr fontId="3"/>
  </si>
  <si>
    <t>Ａ教室</t>
    <rPh sb="1" eb="3">
      <t>キョウシツ</t>
    </rPh>
    <phoneticPr fontId="1"/>
  </si>
  <si>
    <t>Ｂ</t>
    <phoneticPr fontId="1"/>
  </si>
  <si>
    <t>Ｃ</t>
    <phoneticPr fontId="1"/>
  </si>
  <si>
    <t>Ｄ</t>
    <phoneticPr fontId="1"/>
  </si>
  <si>
    <t>Ｅ</t>
    <phoneticPr fontId="1"/>
  </si>
  <si>
    <t>Ｆ</t>
    <phoneticPr fontId="1"/>
  </si>
  <si>
    <t>Ｇ</t>
    <phoneticPr fontId="1"/>
  </si>
  <si>
    <t>Ｈ</t>
    <phoneticPr fontId="1"/>
  </si>
  <si>
    <t>Ｉ</t>
    <phoneticPr fontId="1"/>
  </si>
  <si>
    <t>Ｊ</t>
    <phoneticPr fontId="1"/>
  </si>
  <si>
    <t>Ｋ</t>
    <phoneticPr fontId="1"/>
  </si>
  <si>
    <t>Ｌ</t>
    <phoneticPr fontId="1"/>
  </si>
  <si>
    <t>芥川先生</t>
    <rPh sb="0" eb="2">
      <t>アクタガワ</t>
    </rPh>
    <rPh sb="2" eb="4">
      <t>センセイ</t>
    </rPh>
    <phoneticPr fontId="1"/>
  </si>
  <si>
    <t>2番の生徒</t>
    <rPh sb="1" eb="2">
      <t>バン</t>
    </rPh>
    <rPh sb="3" eb="5">
      <t>セイト</t>
    </rPh>
    <phoneticPr fontId="1"/>
  </si>
  <si>
    <t>3番の生徒</t>
    <rPh sb="1" eb="2">
      <t>バン</t>
    </rPh>
    <rPh sb="3" eb="5">
      <t>セイト</t>
    </rPh>
    <phoneticPr fontId="1"/>
  </si>
  <si>
    <t>4番の生徒</t>
    <rPh sb="1" eb="2">
      <t>バン</t>
    </rPh>
    <rPh sb="3" eb="5">
      <t>セイト</t>
    </rPh>
    <phoneticPr fontId="1"/>
  </si>
  <si>
    <t>5番の生徒</t>
    <rPh sb="1" eb="2">
      <t>バン</t>
    </rPh>
    <rPh sb="3" eb="5">
      <t>セイト</t>
    </rPh>
    <phoneticPr fontId="1"/>
  </si>
  <si>
    <t>6番の生徒</t>
    <rPh sb="1" eb="2">
      <t>バン</t>
    </rPh>
    <rPh sb="3" eb="5">
      <t>セイト</t>
    </rPh>
    <phoneticPr fontId="1"/>
  </si>
  <si>
    <t>7番の生徒</t>
    <rPh sb="1" eb="2">
      <t>バン</t>
    </rPh>
    <rPh sb="3" eb="5">
      <t>セイト</t>
    </rPh>
    <phoneticPr fontId="1"/>
  </si>
  <si>
    <t>8番の生徒</t>
    <rPh sb="1" eb="2">
      <t>バン</t>
    </rPh>
    <rPh sb="3" eb="5">
      <t>セイト</t>
    </rPh>
    <phoneticPr fontId="1"/>
  </si>
  <si>
    <t>9番の生徒</t>
    <rPh sb="1" eb="2">
      <t>バン</t>
    </rPh>
    <rPh sb="3" eb="5">
      <t>セイト</t>
    </rPh>
    <phoneticPr fontId="1"/>
  </si>
  <si>
    <t>10番の生徒</t>
    <rPh sb="2" eb="3">
      <t>バン</t>
    </rPh>
    <rPh sb="4" eb="6">
      <t>セイト</t>
    </rPh>
    <phoneticPr fontId="1"/>
  </si>
  <si>
    <t>11番の生徒</t>
    <rPh sb="2" eb="3">
      <t>バン</t>
    </rPh>
    <rPh sb="4" eb="6">
      <t>セイト</t>
    </rPh>
    <phoneticPr fontId="1"/>
  </si>
  <si>
    <t>12番の生徒</t>
    <rPh sb="2" eb="3">
      <t>バン</t>
    </rPh>
    <rPh sb="4" eb="6">
      <t>セイト</t>
    </rPh>
    <phoneticPr fontId="1"/>
  </si>
  <si>
    <t>13番の生徒</t>
    <rPh sb="2" eb="3">
      <t>バン</t>
    </rPh>
    <rPh sb="4" eb="6">
      <t>セイト</t>
    </rPh>
    <phoneticPr fontId="1"/>
  </si>
  <si>
    <t>14番の生徒</t>
    <rPh sb="2" eb="3">
      <t>バン</t>
    </rPh>
    <rPh sb="4" eb="6">
      <t>セイト</t>
    </rPh>
    <phoneticPr fontId="1"/>
  </si>
  <si>
    <t>15番の生徒</t>
    <rPh sb="2" eb="3">
      <t>バン</t>
    </rPh>
    <rPh sb="4" eb="6">
      <t>セイト</t>
    </rPh>
    <phoneticPr fontId="1"/>
  </si>
  <si>
    <t>16番の生徒</t>
    <rPh sb="2" eb="3">
      <t>バン</t>
    </rPh>
    <rPh sb="4" eb="6">
      <t>セイト</t>
    </rPh>
    <phoneticPr fontId="1"/>
  </si>
  <si>
    <t>17番の生徒</t>
    <rPh sb="2" eb="3">
      <t>バン</t>
    </rPh>
    <rPh sb="4" eb="6">
      <t>セイト</t>
    </rPh>
    <phoneticPr fontId="1"/>
  </si>
  <si>
    <t>18番の生徒</t>
    <rPh sb="2" eb="3">
      <t>バン</t>
    </rPh>
    <rPh sb="4" eb="6">
      <t>セイト</t>
    </rPh>
    <phoneticPr fontId="1"/>
  </si>
  <si>
    <t>19番の生徒</t>
    <rPh sb="2" eb="3">
      <t>バン</t>
    </rPh>
    <rPh sb="4" eb="6">
      <t>セイト</t>
    </rPh>
    <phoneticPr fontId="1"/>
  </si>
  <si>
    <t>20番の生徒</t>
    <rPh sb="2" eb="3">
      <t>バン</t>
    </rPh>
    <rPh sb="4" eb="6">
      <t>セイト</t>
    </rPh>
    <phoneticPr fontId="1"/>
  </si>
  <si>
    <t>21番の生徒</t>
    <rPh sb="2" eb="3">
      <t>バン</t>
    </rPh>
    <rPh sb="4" eb="6">
      <t>セイト</t>
    </rPh>
    <phoneticPr fontId="1"/>
  </si>
  <si>
    <t>22番の生徒</t>
    <rPh sb="2" eb="3">
      <t>バン</t>
    </rPh>
    <rPh sb="4" eb="6">
      <t>セイト</t>
    </rPh>
    <phoneticPr fontId="1"/>
  </si>
  <si>
    <t>23番の生徒</t>
    <rPh sb="2" eb="3">
      <t>バン</t>
    </rPh>
    <rPh sb="4" eb="6">
      <t>セイト</t>
    </rPh>
    <phoneticPr fontId="1"/>
  </si>
  <si>
    <t>24番の生徒</t>
    <rPh sb="2" eb="3">
      <t>バン</t>
    </rPh>
    <rPh sb="4" eb="6">
      <t>セイト</t>
    </rPh>
    <phoneticPr fontId="1"/>
  </si>
  <si>
    <t>25番の生徒</t>
    <rPh sb="2" eb="3">
      <t>バン</t>
    </rPh>
    <rPh sb="4" eb="6">
      <t>セイト</t>
    </rPh>
    <phoneticPr fontId="1"/>
  </si>
  <si>
    <t>26番の生徒</t>
    <rPh sb="2" eb="3">
      <t>バン</t>
    </rPh>
    <rPh sb="4" eb="6">
      <t>セイト</t>
    </rPh>
    <phoneticPr fontId="1"/>
  </si>
  <si>
    <t>27番の生徒</t>
    <rPh sb="2" eb="3">
      <t>バン</t>
    </rPh>
    <rPh sb="4" eb="6">
      <t>セイト</t>
    </rPh>
    <phoneticPr fontId="1"/>
  </si>
  <si>
    <t>28番の生徒</t>
    <rPh sb="2" eb="3">
      <t>バン</t>
    </rPh>
    <rPh sb="4" eb="6">
      <t>セイト</t>
    </rPh>
    <phoneticPr fontId="1"/>
  </si>
  <si>
    <t>29番の生徒</t>
    <rPh sb="2" eb="3">
      <t>バン</t>
    </rPh>
    <rPh sb="4" eb="6">
      <t>セイト</t>
    </rPh>
    <phoneticPr fontId="1"/>
  </si>
  <si>
    <t>30番の生徒</t>
    <rPh sb="2" eb="3">
      <t>バン</t>
    </rPh>
    <rPh sb="4" eb="6">
      <t>セイト</t>
    </rPh>
    <phoneticPr fontId="1"/>
  </si>
  <si>
    <t>31番の生徒</t>
    <rPh sb="2" eb="3">
      <t>バン</t>
    </rPh>
    <rPh sb="4" eb="6">
      <t>セイト</t>
    </rPh>
    <phoneticPr fontId="1"/>
  </si>
  <si>
    <t>32番の生徒</t>
    <rPh sb="2" eb="3">
      <t>バン</t>
    </rPh>
    <rPh sb="4" eb="6">
      <t>セイト</t>
    </rPh>
    <phoneticPr fontId="1"/>
  </si>
  <si>
    <t>33番の生徒</t>
    <rPh sb="2" eb="3">
      <t>バン</t>
    </rPh>
    <rPh sb="4" eb="6">
      <t>セイト</t>
    </rPh>
    <phoneticPr fontId="1"/>
  </si>
  <si>
    <t>34番の生徒</t>
    <rPh sb="2" eb="3">
      <t>バン</t>
    </rPh>
    <rPh sb="4" eb="6">
      <t>セイト</t>
    </rPh>
    <phoneticPr fontId="1"/>
  </si>
  <si>
    <t>35番の生徒</t>
    <rPh sb="2" eb="3">
      <t>バン</t>
    </rPh>
    <rPh sb="4" eb="6">
      <t>セイト</t>
    </rPh>
    <phoneticPr fontId="1"/>
  </si>
  <si>
    <t>36番の生徒</t>
    <rPh sb="2" eb="3">
      <t>バン</t>
    </rPh>
    <rPh sb="4" eb="6">
      <t>セイト</t>
    </rPh>
    <phoneticPr fontId="1"/>
  </si>
  <si>
    <t>37番の生徒</t>
    <rPh sb="2" eb="3">
      <t>バン</t>
    </rPh>
    <rPh sb="4" eb="6">
      <t>セイト</t>
    </rPh>
    <phoneticPr fontId="1"/>
  </si>
  <si>
    <t>38番の生徒</t>
    <rPh sb="2" eb="3">
      <t>バン</t>
    </rPh>
    <rPh sb="4" eb="6">
      <t>セイト</t>
    </rPh>
    <phoneticPr fontId="1"/>
  </si>
  <si>
    <t>39番の生徒</t>
    <rPh sb="2" eb="3">
      <t>バン</t>
    </rPh>
    <rPh sb="4" eb="6">
      <t>セイト</t>
    </rPh>
    <phoneticPr fontId="1"/>
  </si>
  <si>
    <t>40番の生徒</t>
    <rPh sb="2" eb="3">
      <t>バン</t>
    </rPh>
    <rPh sb="4" eb="6">
      <t>セイト</t>
    </rPh>
    <phoneticPr fontId="1"/>
  </si>
  <si>
    <t>41番の生徒</t>
    <rPh sb="2" eb="3">
      <t>バン</t>
    </rPh>
    <rPh sb="4" eb="6">
      <t>セイト</t>
    </rPh>
    <phoneticPr fontId="1"/>
  </si>
  <si>
    <t>42番の生徒</t>
    <rPh sb="2" eb="3">
      <t>バン</t>
    </rPh>
    <rPh sb="4" eb="6">
      <t>セイト</t>
    </rPh>
    <phoneticPr fontId="1"/>
  </si>
  <si>
    <t>１ばん</t>
    <phoneticPr fontId="1"/>
  </si>
  <si>
    <t>２ばん</t>
  </si>
  <si>
    <t>３ばん</t>
  </si>
  <si>
    <t>４ばん</t>
  </si>
  <si>
    <t>５ばん</t>
  </si>
  <si>
    <t>６ばん</t>
  </si>
  <si>
    <t>７ばん</t>
  </si>
  <si>
    <t>８ばん</t>
  </si>
  <si>
    <t>９ばん</t>
  </si>
  <si>
    <t>１０ばん</t>
  </si>
  <si>
    <t>１１ばん</t>
  </si>
  <si>
    <t>１２ばん</t>
  </si>
  <si>
    <t>１３ばん</t>
  </si>
  <si>
    <t>１４ばん</t>
  </si>
  <si>
    <t>１５ばん</t>
  </si>
  <si>
    <t>１６ばん</t>
  </si>
  <si>
    <t>１７ばん</t>
  </si>
  <si>
    <t>１８ばん</t>
  </si>
  <si>
    <t>１９ばん</t>
  </si>
  <si>
    <t>２０ばん</t>
  </si>
  <si>
    <t>２１ばん</t>
  </si>
  <si>
    <t>２２ばん</t>
  </si>
  <si>
    <t>２３ばん</t>
  </si>
  <si>
    <t>２４ばん</t>
  </si>
  <si>
    <t>２５ばん</t>
  </si>
  <si>
    <t>２６ばん</t>
  </si>
  <si>
    <t>２７ばん</t>
  </si>
  <si>
    <t>２８ばん</t>
  </si>
  <si>
    <t>２９ばん</t>
  </si>
  <si>
    <t>３０ばん</t>
  </si>
  <si>
    <t>３１ばん</t>
  </si>
  <si>
    <t>３２ばん</t>
  </si>
  <si>
    <t>３３ばん</t>
  </si>
  <si>
    <t>３４ばん</t>
  </si>
  <si>
    <t>３５ばん</t>
  </si>
  <si>
    <t>３６ばん</t>
  </si>
  <si>
    <t>３７ばん</t>
  </si>
  <si>
    <t>３８ばん</t>
  </si>
  <si>
    <t>３９ばん</t>
  </si>
  <si>
    <t>４０ばん</t>
  </si>
  <si>
    <t>４１ばん</t>
  </si>
  <si>
    <t>４２ばん</t>
  </si>
  <si>
    <t>文字数</t>
    <rPh sb="0" eb="3">
      <t>モジスウ</t>
    </rPh>
    <phoneticPr fontId="1"/>
  </si>
  <si>
    <t>修学旅行では保護者の方への感謝の気持ちをしっかりと表すよう伝えて解団しました。ご家庭で話はしてくれたでしょうか？この冬休みも、是非、たくさん話をしてもらいたいと思います。</t>
    <rPh sb="0" eb="2">
      <t>シュウガク</t>
    </rPh>
    <rPh sb="2" eb="4">
      <t>リョコウ</t>
    </rPh>
    <rPh sb="6" eb="9">
      <t>ホゴシャ</t>
    </rPh>
    <rPh sb="10" eb="11">
      <t>カタ</t>
    </rPh>
    <rPh sb="13" eb="15">
      <t>カンシャ</t>
    </rPh>
    <rPh sb="16" eb="18">
      <t>キモ</t>
    </rPh>
    <rPh sb="25" eb="26">
      <t>アラワ</t>
    </rPh>
    <rPh sb="29" eb="30">
      <t>ツタ</t>
    </rPh>
    <rPh sb="32" eb="34">
      <t>カイダン</t>
    </rPh>
    <rPh sb="40" eb="42">
      <t>カテイ</t>
    </rPh>
    <rPh sb="43" eb="44">
      <t>ハナシ</t>
    </rPh>
    <rPh sb="58" eb="60">
      <t>フユヤス</t>
    </rPh>
    <rPh sb="63" eb="65">
      <t>ゼヒ</t>
    </rPh>
    <rPh sb="70" eb="71">
      <t>ハナ</t>
    </rPh>
    <rPh sb="80" eb="81">
      <t>オモ</t>
    </rPh>
    <phoneticPr fontId="1"/>
  </si>
  <si>
    <t>【1】各教科・科目や総合的な探究の時間の学習に関する所見</t>
  </si>
  <si>
    <t>【2】特別活動に関する事実及び所見</t>
  </si>
  <si>
    <t>【3】行動に関する所見</t>
  </si>
  <si>
    <t>【4】進路指導に関する事項</t>
  </si>
  <si>
    <t>【5】取得資格</t>
  </si>
  <si>
    <t>【7】生徒の特徴・特技，部活動，学校内外におけるボランティア活動など社会奉仕体験活動，表彰を受けた行為や活動，学力について標準化された検査に関する記録など指導上参考となる諸事項</t>
  </si>
  <si>
    <t>【8】生徒の成長の状況にかかわる総合的な所見</t>
  </si>
  <si>
    <t>【6】生徒が就職している場合の事業所</t>
  </si>
  <si>
    <t>指導要録　総合所見</t>
    <rPh sb="0" eb="2">
      <t>シドウ</t>
    </rPh>
    <rPh sb="2" eb="4">
      <t>ヨウロク</t>
    </rPh>
    <rPh sb="5" eb="7">
      <t>ソウゴウ</t>
    </rPh>
    <rPh sb="7" eb="9">
      <t>ショケン</t>
    </rPh>
    <phoneticPr fontId="3"/>
  </si>
  <si>
    <t>⑧</t>
    <phoneticPr fontId="1"/>
  </si>
  <si>
    <t>月</t>
    <rPh sb="0" eb="1">
      <t>ゲツ</t>
    </rPh>
    <phoneticPr fontId="1"/>
  </si>
  <si>
    <t>火</t>
  </si>
  <si>
    <t>水</t>
  </si>
  <si>
    <t>火</t>
    <rPh sb="0" eb="1">
      <t>ヒ</t>
    </rPh>
    <phoneticPr fontId="1"/>
  </si>
  <si>
    <t>水</t>
    <rPh sb="0" eb="1">
      <t>スイ</t>
    </rPh>
    <phoneticPr fontId="1"/>
  </si>
  <si>
    <t>　</t>
    <phoneticPr fontId="1"/>
  </si>
  <si>
    <t>１年１組家庭訪問計画</t>
    <rPh sb="1" eb="2">
      <t>ネン</t>
    </rPh>
    <rPh sb="3" eb="4">
      <t>クミ</t>
    </rPh>
    <rPh sb="4" eb="6">
      <t>カテイ</t>
    </rPh>
    <rPh sb="6" eb="8">
      <t>ホウモン</t>
    </rPh>
    <rPh sb="8" eb="10">
      <t>ケイカク</t>
    </rPh>
    <phoneticPr fontId="1"/>
  </si>
  <si>
    <t>↑不都合な箇所は上記のセルをコピペ</t>
    <rPh sb="1" eb="4">
      <t>フツゴウ</t>
    </rPh>
    <rPh sb="5" eb="7">
      <t>カショ</t>
    </rPh>
    <rPh sb="8" eb="10">
      <t>ジョウキ</t>
    </rPh>
    <phoneticPr fontId="1"/>
  </si>
  <si>
    <t>・各家庭２０分ほどお邪魔します。
・内容としては、学校生活について、進路について、家庭での様子などについてです。
・時間が前後する場合がございます。ご了承ください。
・日程について変更等がありましたら学校までご連絡ください。
連絡先：</t>
    <rPh sb="1" eb="4">
      <t>カクカテイ</t>
    </rPh>
    <rPh sb="6" eb="7">
      <t>フン</t>
    </rPh>
    <rPh sb="10" eb="12">
      <t>ジャマ</t>
    </rPh>
    <rPh sb="18" eb="20">
      <t>ナイヨウ</t>
    </rPh>
    <rPh sb="25" eb="27">
      <t>ガッコウ</t>
    </rPh>
    <rPh sb="27" eb="29">
      <t>セイカツ</t>
    </rPh>
    <rPh sb="34" eb="36">
      <t>シンロ</t>
    </rPh>
    <rPh sb="41" eb="43">
      <t>カテイ</t>
    </rPh>
    <rPh sb="45" eb="47">
      <t>ヨウス</t>
    </rPh>
    <rPh sb="58" eb="60">
      <t>ジカン</t>
    </rPh>
    <rPh sb="61" eb="63">
      <t>ゼンゴ</t>
    </rPh>
    <rPh sb="65" eb="67">
      <t>バアイ</t>
    </rPh>
    <rPh sb="75" eb="77">
      <t>リョウショウ</t>
    </rPh>
    <rPh sb="85" eb="87">
      <t>ニッテイ</t>
    </rPh>
    <rPh sb="91" eb="93">
      <t>ヘンコウ</t>
    </rPh>
    <rPh sb="93" eb="94">
      <t>トウ</t>
    </rPh>
    <rPh sb="101" eb="103">
      <t>ガッコウ</t>
    </rPh>
    <rPh sb="106" eb="108">
      <t>レンラク</t>
    </rPh>
    <rPh sb="114" eb="117">
      <t>レンラクサキ</t>
    </rPh>
    <phoneticPr fontId="1"/>
  </si>
  <si>
    <t>英語を得意とし、特に文法の理解や長文の読解などに長けている。</t>
    <rPh sb="0" eb="2">
      <t>エイゴ</t>
    </rPh>
    <rPh sb="3" eb="5">
      <t>トクイ</t>
    </rPh>
    <rPh sb="8" eb="9">
      <t>トク</t>
    </rPh>
    <rPh sb="10" eb="12">
      <t>ブンポウ</t>
    </rPh>
    <rPh sb="13" eb="15">
      <t>リカイ</t>
    </rPh>
    <rPh sb="16" eb="18">
      <t>チョウブン</t>
    </rPh>
    <rPh sb="19" eb="21">
      <t>ドッカイ</t>
    </rPh>
    <rPh sb="24" eb="25">
      <t>タ</t>
    </rPh>
    <phoneticPr fontId="1"/>
  </si>
  <si>
    <t>現代社会の成り立ちや歴史についての興味関心が高く、定期考査でも高得点をとることができた。</t>
    <rPh sb="0" eb="2">
      <t>ゲンダイ</t>
    </rPh>
    <rPh sb="2" eb="4">
      <t>シャカイ</t>
    </rPh>
    <rPh sb="5" eb="6">
      <t>ナ</t>
    </rPh>
    <rPh sb="7" eb="8">
      <t>タ</t>
    </rPh>
    <rPh sb="10" eb="12">
      <t>レキシ</t>
    </rPh>
    <rPh sb="17" eb="19">
      <t>キョウミ</t>
    </rPh>
    <rPh sb="19" eb="21">
      <t>カンシン</t>
    </rPh>
    <rPh sb="22" eb="23">
      <t>タカ</t>
    </rPh>
    <rPh sb="25" eb="27">
      <t>テイキ</t>
    </rPh>
    <rPh sb="27" eb="29">
      <t>コウサ</t>
    </rPh>
    <rPh sb="31" eb="34">
      <t>コウトクテン</t>
    </rPh>
    <phoneticPr fontId="1"/>
  </si>
  <si>
    <t>・夏期休業日を利用して、家庭訪問を行います。
・各家庭２０分ほどお邪魔いたします。
・上記の表の都合の良い時間帯に①～③まで希望する順番に記入後、お子さんに持たせてください。
・第１希望の日程が被ってしまった場合は、第２希望、第３希望の日程にて設定させていただきます。
（可能な限り第３希望までご記入ください。）
・時間帯は目安です。前後する事もございます。</t>
    <rPh sb="1" eb="3">
      <t>カキ</t>
    </rPh>
    <rPh sb="3" eb="5">
      <t>キュウギョウ</t>
    </rPh>
    <rPh sb="5" eb="6">
      <t>ヒ</t>
    </rPh>
    <rPh sb="7" eb="9">
      <t>リヨウ</t>
    </rPh>
    <rPh sb="12" eb="14">
      <t>カテイ</t>
    </rPh>
    <rPh sb="14" eb="16">
      <t>ホウモン</t>
    </rPh>
    <rPh sb="17" eb="18">
      <t>オコナ</t>
    </rPh>
    <rPh sb="24" eb="27">
      <t>カクカテイ</t>
    </rPh>
    <rPh sb="29" eb="30">
      <t>フン</t>
    </rPh>
    <rPh sb="33" eb="35">
      <t>ジャマ</t>
    </rPh>
    <rPh sb="43" eb="45">
      <t>ジョウキ</t>
    </rPh>
    <rPh sb="46" eb="47">
      <t>ヒョウ</t>
    </rPh>
    <rPh sb="48" eb="50">
      <t>ツゴウ</t>
    </rPh>
    <rPh sb="51" eb="52">
      <t>ヨ</t>
    </rPh>
    <rPh sb="53" eb="56">
      <t>ジカンタイ</t>
    </rPh>
    <rPh sb="62" eb="64">
      <t>キボウ</t>
    </rPh>
    <rPh sb="66" eb="68">
      <t>ジュンバン</t>
    </rPh>
    <rPh sb="69" eb="71">
      <t>キニュウ</t>
    </rPh>
    <rPh sb="71" eb="72">
      <t>アト</t>
    </rPh>
    <rPh sb="74" eb="75">
      <t>コ</t>
    </rPh>
    <rPh sb="78" eb="79">
      <t>モ</t>
    </rPh>
    <rPh sb="89" eb="91">
      <t>ダイイチ</t>
    </rPh>
    <rPh sb="91" eb="93">
      <t>キボウ</t>
    </rPh>
    <rPh sb="94" eb="96">
      <t>ニッテイ</t>
    </rPh>
    <rPh sb="97" eb="98">
      <t>カブ</t>
    </rPh>
    <rPh sb="104" eb="106">
      <t>バアイ</t>
    </rPh>
    <rPh sb="108" eb="109">
      <t>ダイ</t>
    </rPh>
    <rPh sb="110" eb="112">
      <t>キボウ</t>
    </rPh>
    <rPh sb="113" eb="115">
      <t>ダイサン</t>
    </rPh>
    <rPh sb="115" eb="117">
      <t>キボウ</t>
    </rPh>
    <rPh sb="118" eb="120">
      <t>ニッテイ</t>
    </rPh>
    <rPh sb="122" eb="124">
      <t>セッテイ</t>
    </rPh>
    <rPh sb="136" eb="138">
      <t>カノウ</t>
    </rPh>
    <rPh sb="139" eb="140">
      <t>カギ</t>
    </rPh>
    <rPh sb="141" eb="142">
      <t>ダイ</t>
    </rPh>
    <rPh sb="143" eb="145">
      <t>キボウ</t>
    </rPh>
    <rPh sb="148" eb="150">
      <t>キニュウ</t>
    </rPh>
    <rPh sb="158" eb="161">
      <t>ジカンタイ</t>
    </rPh>
    <rPh sb="162" eb="164">
      <t>メヤス</t>
    </rPh>
    <rPh sb="167" eb="169">
      <t>ゼンゴ</t>
    </rPh>
    <rPh sb="171" eb="172">
      <t>コト</t>
    </rPh>
    <phoneticPr fontId="1"/>
  </si>
  <si>
    <t>身体能力が高く、体育ではリーダーシップを発揮しながら活動に取り組むことができる。</t>
    <rPh sb="0" eb="2">
      <t>シンタイ</t>
    </rPh>
    <rPh sb="2" eb="4">
      <t>ノウリョク</t>
    </rPh>
    <rPh sb="5" eb="6">
      <t>タカ</t>
    </rPh>
    <rPh sb="8" eb="10">
      <t>タイイク</t>
    </rPh>
    <rPh sb="20" eb="22">
      <t>ハッキ</t>
    </rPh>
    <rPh sb="26" eb="28">
      <t>カツドウ</t>
    </rPh>
    <rPh sb="29" eb="30">
      <t>ト</t>
    </rPh>
    <rPh sb="31" eb="32">
      <t>ク</t>
    </rPh>
    <phoneticPr fontId="1"/>
  </si>
  <si>
    <t>芸術センスにあふれており、美術では集中してデッサンに取り組むなど、意欲的に活動した。</t>
    <rPh sb="0" eb="2">
      <t>ゲイジュツ</t>
    </rPh>
    <rPh sb="13" eb="15">
      <t>ビジュツ</t>
    </rPh>
    <rPh sb="17" eb="19">
      <t>シュウチュウ</t>
    </rPh>
    <rPh sb="26" eb="27">
      <t>ト</t>
    </rPh>
    <rPh sb="28" eb="29">
      <t>ク</t>
    </rPh>
    <rPh sb="33" eb="36">
      <t>イヨクテキ</t>
    </rPh>
    <rPh sb="37" eb="39">
      <t>カツドウ</t>
    </rPh>
    <phoneticPr fontId="1"/>
  </si>
  <si>
    <t>音楽センスにあふれており、音楽の授業では、積極的に歌唱や楽器の演奏に取り組んだ。</t>
    <rPh sb="0" eb="2">
      <t>オンガク</t>
    </rPh>
    <rPh sb="13" eb="15">
      <t>オンガク</t>
    </rPh>
    <rPh sb="16" eb="18">
      <t>ジュギョウ</t>
    </rPh>
    <rPh sb="21" eb="24">
      <t>セッキョクテキ</t>
    </rPh>
    <rPh sb="25" eb="27">
      <t>カショウ</t>
    </rPh>
    <rPh sb="28" eb="30">
      <t>ガッキ</t>
    </rPh>
    <rPh sb="31" eb="33">
      <t>エンソウ</t>
    </rPh>
    <rPh sb="34" eb="35">
      <t>ト</t>
    </rPh>
    <rPh sb="36" eb="37">
      <t>ク</t>
    </rPh>
    <phoneticPr fontId="1"/>
  </si>
  <si>
    <t>国語を得意とし、毎日読書を行うことで長文問題の読解力が向上した。</t>
    <rPh sb="0" eb="2">
      <t>コクゴ</t>
    </rPh>
    <rPh sb="3" eb="5">
      <t>トクイ</t>
    </rPh>
    <rPh sb="8" eb="10">
      <t>マイニチ</t>
    </rPh>
    <rPh sb="10" eb="12">
      <t>ドクショ</t>
    </rPh>
    <rPh sb="13" eb="14">
      <t>オコナ</t>
    </rPh>
    <rPh sb="18" eb="20">
      <t>チョウブン</t>
    </rPh>
    <rPh sb="20" eb="22">
      <t>モンダイ</t>
    </rPh>
    <rPh sb="23" eb="25">
      <t>ドッカイ</t>
    </rPh>
    <rPh sb="25" eb="26">
      <t>チカラ</t>
    </rPh>
    <rPh sb="27" eb="29">
      <t>コウジョウ</t>
    </rPh>
    <phoneticPr fontId="1"/>
  </si>
  <si>
    <t>数学を得意としており、計算が早い。集中して問題に取り組むことができ、定期考査でも高得点を取ることができた。</t>
    <rPh sb="0" eb="2">
      <t>スウガク</t>
    </rPh>
    <rPh sb="3" eb="5">
      <t>トクイ</t>
    </rPh>
    <rPh sb="11" eb="13">
      <t>ケイサン</t>
    </rPh>
    <rPh sb="14" eb="15">
      <t>ハヤ</t>
    </rPh>
    <rPh sb="17" eb="19">
      <t>シュウチュウ</t>
    </rPh>
    <rPh sb="21" eb="23">
      <t>モンダイ</t>
    </rPh>
    <rPh sb="24" eb="25">
      <t>ト</t>
    </rPh>
    <rPh sb="26" eb="27">
      <t>ク</t>
    </rPh>
    <rPh sb="34" eb="36">
      <t>テイキ</t>
    </rPh>
    <rPh sb="36" eb="38">
      <t>コウサ</t>
    </rPh>
    <rPh sb="40" eb="43">
      <t>コウトクテン</t>
    </rPh>
    <rPh sb="44" eb="45">
      <t>ト</t>
    </rPh>
    <phoneticPr fontId="1"/>
  </si>
  <si>
    <t>学級委員長として、クラス行事の際はみんなの意見をまとめ、学級に貢献した。</t>
    <rPh sb="0" eb="2">
      <t>ガッキュウ</t>
    </rPh>
    <rPh sb="2" eb="5">
      <t>イインチョウ</t>
    </rPh>
    <rPh sb="12" eb="14">
      <t>ギョウジ</t>
    </rPh>
    <rPh sb="15" eb="16">
      <t>サイ</t>
    </rPh>
    <rPh sb="21" eb="23">
      <t>イケン</t>
    </rPh>
    <rPh sb="28" eb="30">
      <t>ガッキュウ</t>
    </rPh>
    <rPh sb="31" eb="33">
      <t>コウケン</t>
    </rPh>
    <phoneticPr fontId="1"/>
  </si>
  <si>
    <t>学級副委員長として、委員長とともにリーダーとして学級をまとめた。</t>
    <rPh sb="0" eb="2">
      <t>ガッキュウ</t>
    </rPh>
    <rPh sb="2" eb="3">
      <t>フク</t>
    </rPh>
    <rPh sb="3" eb="6">
      <t>イインチョウ</t>
    </rPh>
    <rPh sb="10" eb="13">
      <t>イインチョウ</t>
    </rPh>
    <rPh sb="24" eb="26">
      <t>ガッキュウ</t>
    </rPh>
    <phoneticPr fontId="1"/>
  </si>
  <si>
    <t>文系科目を得意とし、考査前などは繰り返し問題をとくことで成果をあげた。</t>
    <rPh sb="0" eb="2">
      <t>ブンケイ</t>
    </rPh>
    <rPh sb="2" eb="4">
      <t>カモク</t>
    </rPh>
    <rPh sb="5" eb="7">
      <t>トクイ</t>
    </rPh>
    <rPh sb="10" eb="13">
      <t>コウサマエ</t>
    </rPh>
    <rPh sb="16" eb="17">
      <t>ク</t>
    </rPh>
    <rPh sb="18" eb="19">
      <t>カエ</t>
    </rPh>
    <rPh sb="20" eb="22">
      <t>モンダイ</t>
    </rPh>
    <rPh sb="28" eb="30">
      <t>セイカ</t>
    </rPh>
    <phoneticPr fontId="1"/>
  </si>
  <si>
    <t>化学や物理などの理系分野に強く、論理的に考えることができ、定期考査でも高得点をとることができた。</t>
    <rPh sb="0" eb="2">
      <t>カガク</t>
    </rPh>
    <rPh sb="3" eb="5">
      <t>ブツリ</t>
    </rPh>
    <rPh sb="8" eb="10">
      <t>リケイ</t>
    </rPh>
    <rPh sb="10" eb="12">
      <t>ブンヤ</t>
    </rPh>
    <rPh sb="13" eb="14">
      <t>ツヨ</t>
    </rPh>
    <rPh sb="16" eb="19">
      <t>ロンリテキ</t>
    </rPh>
    <rPh sb="20" eb="21">
      <t>カンガ</t>
    </rPh>
    <rPh sb="29" eb="31">
      <t>テイキ</t>
    </rPh>
    <rPh sb="31" eb="33">
      <t>コウサ</t>
    </rPh>
    <rPh sb="35" eb="38">
      <t>コウトクテン</t>
    </rPh>
    <phoneticPr fontId="1"/>
  </si>
  <si>
    <t>理系科目を得意としており、授業では常に高い集中力で学習に取り組んだ。</t>
    <rPh sb="0" eb="2">
      <t>リケイ</t>
    </rPh>
    <rPh sb="2" eb="4">
      <t>カモク</t>
    </rPh>
    <rPh sb="5" eb="7">
      <t>トクイ</t>
    </rPh>
    <rPh sb="13" eb="15">
      <t>ジュギョウ</t>
    </rPh>
    <rPh sb="17" eb="18">
      <t>ツネ</t>
    </rPh>
    <rPh sb="19" eb="20">
      <t>タカ</t>
    </rPh>
    <rPh sb="21" eb="24">
      <t>シュウチュウリョク</t>
    </rPh>
    <rPh sb="25" eb="27">
      <t>ガクシュウ</t>
    </rPh>
    <rPh sb="28" eb="29">
      <t>ト</t>
    </rPh>
    <rPh sb="30" eb="31">
      <t>ク</t>
    </rPh>
    <phoneticPr fontId="1"/>
  </si>
  <si>
    <t>苦手な教科でもこつこつと学習に取り組み、分からない問題は教師や友人に訊くことで着実に学力を向上させた。</t>
    <rPh sb="0" eb="2">
      <t>ニガテ</t>
    </rPh>
    <rPh sb="3" eb="5">
      <t>キョウカ</t>
    </rPh>
    <rPh sb="12" eb="14">
      <t>ガクシュウ</t>
    </rPh>
    <rPh sb="15" eb="16">
      <t>ト</t>
    </rPh>
    <rPh sb="17" eb="18">
      <t>ク</t>
    </rPh>
    <rPh sb="20" eb="21">
      <t>ワ</t>
    </rPh>
    <rPh sb="25" eb="27">
      <t>モンダイ</t>
    </rPh>
    <rPh sb="28" eb="30">
      <t>キョウシ</t>
    </rPh>
    <rPh sb="31" eb="33">
      <t>ユウジン</t>
    </rPh>
    <rPh sb="34" eb="35">
      <t>タズ</t>
    </rPh>
    <rPh sb="39" eb="41">
      <t>チャクジツ</t>
    </rPh>
    <rPh sb="42" eb="44">
      <t>ガクリョク</t>
    </rPh>
    <rPh sb="45" eb="47">
      <t>コウジョウ</t>
    </rPh>
    <phoneticPr fontId="1"/>
  </si>
  <si>
    <t>短時間で効率良く学習することができる。発想力や思考力のスピードが速く、論理的に考えることができる。</t>
    <rPh sb="0" eb="3">
      <t>タンジカン</t>
    </rPh>
    <rPh sb="4" eb="7">
      <t>コウリツヨ</t>
    </rPh>
    <rPh sb="8" eb="10">
      <t>ガクシュウ</t>
    </rPh>
    <rPh sb="19" eb="22">
      <t>ハッソウリョク</t>
    </rPh>
    <rPh sb="23" eb="26">
      <t>シコウリョク</t>
    </rPh>
    <rPh sb="32" eb="33">
      <t>ハヤ</t>
    </rPh>
    <rPh sb="35" eb="38">
      <t>ロンリテキ</t>
    </rPh>
    <rPh sb="39" eb="40">
      <t>カンガ</t>
    </rPh>
    <phoneticPr fontId="1"/>
  </si>
  <si>
    <t>【2】特別活動に関する事実及び所見</t>
    <phoneticPr fontId="1"/>
  </si>
  <si>
    <t>体育大会では、応援団リーダーとして団をまとめ、活躍した。</t>
    <rPh sb="0" eb="2">
      <t>タイイク</t>
    </rPh>
    <rPh sb="2" eb="4">
      <t>タイカイ</t>
    </rPh>
    <rPh sb="7" eb="10">
      <t>オウエンダン</t>
    </rPh>
    <rPh sb="17" eb="18">
      <t>ダン</t>
    </rPh>
    <rPh sb="23" eb="25">
      <t>カツヤク</t>
    </rPh>
    <phoneticPr fontId="1"/>
  </si>
  <si>
    <t>文化祭では、有志のステージに参加するなど、主体的に取り組むことができた。</t>
    <rPh sb="0" eb="3">
      <t>ブンカサイ</t>
    </rPh>
    <rPh sb="6" eb="8">
      <t>ユウシ</t>
    </rPh>
    <rPh sb="14" eb="16">
      <t>サンカ</t>
    </rPh>
    <rPh sb="21" eb="24">
      <t>シュタイテキ</t>
    </rPh>
    <rPh sb="25" eb="26">
      <t>ト</t>
    </rPh>
    <rPh sb="27" eb="28">
      <t>ク</t>
    </rPh>
    <phoneticPr fontId="1"/>
  </si>
  <si>
    <t>文化祭では、クラス企画を友人と共に考え、試行錯誤しながら準備するなど、主体的に活動することができた。</t>
    <rPh sb="0" eb="3">
      <t>ブンカサイ</t>
    </rPh>
    <rPh sb="9" eb="11">
      <t>キカク</t>
    </rPh>
    <rPh sb="12" eb="14">
      <t>ユウジン</t>
    </rPh>
    <rPh sb="15" eb="16">
      <t>トモ</t>
    </rPh>
    <rPh sb="17" eb="18">
      <t>カンガ</t>
    </rPh>
    <rPh sb="20" eb="24">
      <t>シコウサクゴ</t>
    </rPh>
    <rPh sb="28" eb="30">
      <t>ジュンビ</t>
    </rPh>
    <rPh sb="35" eb="38">
      <t>シュタイテキ</t>
    </rPh>
    <rPh sb="39" eb="41">
      <t>カツドウ</t>
    </rPh>
    <phoneticPr fontId="1"/>
  </si>
  <si>
    <t>校内マラソン大会では、一度も歩くことなく、制限時間内にゴールすることができ、持久力、忍耐力を培うことができた。</t>
    <rPh sb="0" eb="2">
      <t>コウナイ</t>
    </rPh>
    <rPh sb="6" eb="8">
      <t>タイカイ</t>
    </rPh>
    <rPh sb="11" eb="13">
      <t>イチド</t>
    </rPh>
    <rPh sb="14" eb="15">
      <t>アル</t>
    </rPh>
    <rPh sb="21" eb="23">
      <t>セイゲン</t>
    </rPh>
    <rPh sb="23" eb="25">
      <t>ジカン</t>
    </rPh>
    <rPh sb="25" eb="26">
      <t>ナイ</t>
    </rPh>
    <rPh sb="38" eb="41">
      <t>ジキュウリョク</t>
    </rPh>
    <rPh sb="42" eb="45">
      <t>ニンタイリョク</t>
    </rPh>
    <rPh sb="46" eb="47">
      <t>ツチカ</t>
    </rPh>
    <phoneticPr fontId="1"/>
  </si>
  <si>
    <t>体育など、実技系の授業を得意としており、学級内でリーダーシップをとることができる。</t>
  </si>
  <si>
    <t>分からない問題は友人や教師に尋ねるなど、前向きに学習に取り組むことのできる生徒である。</t>
  </si>
  <si>
    <t>常に冷静に判断をすることができ、周囲の状況を観察することに長けている。</t>
  </si>
  <si>
    <t>優しい</t>
    <rPh sb="0" eb="1">
      <t>ヤサ</t>
    </rPh>
    <phoneticPr fontId="1"/>
  </si>
  <si>
    <t>どの教科もバランス良く、こつこつと学習することが出来る。また、謙虚に学習に取り組むため、そつがなく安定感がある。</t>
  </si>
  <si>
    <t>学習タイプ</t>
    <rPh sb="0" eb="2">
      <t>ガクシュウ</t>
    </rPh>
    <phoneticPr fontId="1"/>
  </si>
  <si>
    <t>特別活動</t>
    <rPh sb="0" eb="2">
      <t>トクベツ</t>
    </rPh>
    <rPh sb="2" eb="4">
      <t>カツドウ</t>
    </rPh>
    <phoneticPr fontId="1"/>
  </si>
  <si>
    <t>行動タイプ</t>
    <rPh sb="0" eb="2">
      <t>コウドウ</t>
    </rPh>
    <phoneticPr fontId="1"/>
  </si>
  <si>
    <t>平均学力高い</t>
    <rPh sb="0" eb="2">
      <t>ヘイキン</t>
    </rPh>
    <rPh sb="2" eb="4">
      <t>ガクリョク</t>
    </rPh>
    <rPh sb="4" eb="5">
      <t>タカ</t>
    </rPh>
    <phoneticPr fontId="1"/>
  </si>
  <si>
    <t>国語得意</t>
    <rPh sb="0" eb="2">
      <t>コクゴ</t>
    </rPh>
    <rPh sb="2" eb="4">
      <t>トクイ</t>
    </rPh>
    <phoneticPr fontId="1"/>
  </si>
  <si>
    <t>数学得意</t>
    <rPh sb="0" eb="2">
      <t>スウガク</t>
    </rPh>
    <rPh sb="2" eb="4">
      <t>トクイ</t>
    </rPh>
    <phoneticPr fontId="1"/>
  </si>
  <si>
    <t>英語得意</t>
    <rPh sb="0" eb="2">
      <t>エイゴ</t>
    </rPh>
    <rPh sb="2" eb="4">
      <t>トクイ</t>
    </rPh>
    <phoneticPr fontId="1"/>
  </si>
  <si>
    <t>社会得意</t>
    <rPh sb="0" eb="2">
      <t>シャカイ</t>
    </rPh>
    <rPh sb="2" eb="4">
      <t>トクイ</t>
    </rPh>
    <phoneticPr fontId="1"/>
  </si>
  <si>
    <t>理科得意</t>
    <rPh sb="0" eb="2">
      <t>リカ</t>
    </rPh>
    <rPh sb="2" eb="4">
      <t>トクイ</t>
    </rPh>
    <phoneticPr fontId="1"/>
  </si>
  <si>
    <t>体育得意</t>
    <rPh sb="0" eb="2">
      <t>タイイク</t>
    </rPh>
    <rPh sb="2" eb="4">
      <t>トクイ</t>
    </rPh>
    <phoneticPr fontId="1"/>
  </si>
  <si>
    <t>美術得意</t>
    <rPh sb="0" eb="2">
      <t>ビジュツ</t>
    </rPh>
    <rPh sb="2" eb="4">
      <t>トクイ</t>
    </rPh>
    <phoneticPr fontId="1"/>
  </si>
  <si>
    <t>音楽得意</t>
    <rPh sb="0" eb="2">
      <t>オンガク</t>
    </rPh>
    <rPh sb="2" eb="4">
      <t>トクイ</t>
    </rPh>
    <phoneticPr fontId="1"/>
  </si>
  <si>
    <t>文系全般得意</t>
    <rPh sb="0" eb="2">
      <t>ブンケイ</t>
    </rPh>
    <rPh sb="2" eb="4">
      <t>ゼンパン</t>
    </rPh>
    <rPh sb="4" eb="6">
      <t>トクイ</t>
    </rPh>
    <phoneticPr fontId="1"/>
  </si>
  <si>
    <t>理系全般得意</t>
    <rPh sb="0" eb="2">
      <t>リケイ</t>
    </rPh>
    <rPh sb="2" eb="4">
      <t>ゼンパン</t>
    </rPh>
    <rPh sb="4" eb="6">
      <t>トクイ</t>
    </rPh>
    <phoneticPr fontId="1"/>
  </si>
  <si>
    <t>学力低い</t>
    <rPh sb="0" eb="2">
      <t>ガクリョク</t>
    </rPh>
    <rPh sb="2" eb="3">
      <t>ヒク</t>
    </rPh>
    <phoneticPr fontId="1"/>
  </si>
  <si>
    <t>天才肌（ルーズ）</t>
    <rPh sb="0" eb="3">
      <t>テンサイハダ</t>
    </rPh>
    <phoneticPr fontId="1"/>
  </si>
  <si>
    <t>努力型（要領悪）</t>
    <rPh sb="0" eb="2">
      <t>ドリョク</t>
    </rPh>
    <rPh sb="2" eb="3">
      <t>ガタ</t>
    </rPh>
    <rPh sb="4" eb="6">
      <t>ヨウリョウ</t>
    </rPh>
    <rPh sb="6" eb="7">
      <t>ワル</t>
    </rPh>
    <phoneticPr fontId="1"/>
  </si>
  <si>
    <t>級長</t>
    <rPh sb="0" eb="2">
      <t>キュウチョウ</t>
    </rPh>
    <phoneticPr fontId="1"/>
  </si>
  <si>
    <t>副級長</t>
    <rPh sb="0" eb="3">
      <t>フクキュウチョウ</t>
    </rPh>
    <phoneticPr fontId="1"/>
  </si>
  <si>
    <t>体育祭</t>
    <rPh sb="0" eb="3">
      <t>タイイクサイ</t>
    </rPh>
    <phoneticPr fontId="1"/>
  </si>
  <si>
    <t>文化祭</t>
    <rPh sb="0" eb="3">
      <t>ブンカサイ</t>
    </rPh>
    <phoneticPr fontId="1"/>
  </si>
  <si>
    <t>マラソン大会</t>
    <rPh sb="4" eb="6">
      <t>タイカイ</t>
    </rPh>
    <phoneticPr fontId="1"/>
  </si>
  <si>
    <t>明るく社交的で、誰とでもコミュニケーションを取ることができる。</t>
  </si>
  <si>
    <t>社交的</t>
    <rPh sb="0" eb="3">
      <t>シャコウテキ</t>
    </rPh>
    <phoneticPr fontId="1"/>
  </si>
  <si>
    <t>温厚で優しく、誰に対しても公平な態度で接することができる。</t>
    <rPh sb="0" eb="2">
      <t>オンコウ</t>
    </rPh>
    <rPh sb="3" eb="4">
      <t>ヤサ</t>
    </rPh>
    <rPh sb="7" eb="8">
      <t>ダレ</t>
    </rPh>
    <rPh sb="9" eb="10">
      <t>タイ</t>
    </rPh>
    <rPh sb="13" eb="15">
      <t>コウヘイ</t>
    </rPh>
    <rPh sb="16" eb="18">
      <t>タイド</t>
    </rPh>
    <rPh sb="19" eb="20">
      <t>セッ</t>
    </rPh>
    <phoneticPr fontId="1"/>
  </si>
  <si>
    <t>愛嬌</t>
    <rPh sb="0" eb="2">
      <t>アイキョウ</t>
    </rPh>
    <phoneticPr fontId="1"/>
  </si>
  <si>
    <t>明るく天真爛漫な性格で、周囲から可愛がられる性格である。</t>
  </si>
  <si>
    <t>冷静</t>
    <rPh sb="0" eb="2">
      <t>レイセイ</t>
    </rPh>
    <phoneticPr fontId="1"/>
  </si>
  <si>
    <t>明るくユーモアのセンスがあり、ムードメーカーとして友人からの人望も厚い。</t>
  </si>
  <si>
    <t>正義感</t>
    <rPh sb="0" eb="3">
      <t>セイギカン</t>
    </rPh>
    <phoneticPr fontId="1"/>
  </si>
  <si>
    <t>正義感が強く、間違っていることをしっかりと指摘するなど、自分の信念を貫くことができる。</t>
    <rPh sb="7" eb="9">
      <t>マチガ</t>
    </rPh>
    <rPh sb="21" eb="23">
      <t>シテキ</t>
    </rPh>
    <rPh sb="28" eb="30">
      <t>ジブン</t>
    </rPh>
    <rPh sb="31" eb="33">
      <t>シンネン</t>
    </rPh>
    <rPh sb="34" eb="35">
      <t>ツラヌ</t>
    </rPh>
    <phoneticPr fontId="1"/>
  </si>
  <si>
    <t>冷静沈着で堅実な思考を持ち、論理的に考えることが出来、安定感がある。</t>
  </si>
  <si>
    <t>堅実</t>
    <rPh sb="0" eb="2">
      <t>ケンジツ</t>
    </rPh>
    <phoneticPr fontId="1"/>
  </si>
  <si>
    <t>掃除</t>
    <rPh sb="0" eb="2">
      <t>ソウジ</t>
    </rPh>
    <phoneticPr fontId="1"/>
  </si>
  <si>
    <t>掃除時間は誰よりも早く取りかかり、細かい箇所までしっかりと掃除することができる</t>
    <rPh sb="0" eb="2">
      <t>ソウジ</t>
    </rPh>
    <rPh sb="2" eb="4">
      <t>ジカン</t>
    </rPh>
    <rPh sb="5" eb="6">
      <t>ダレ</t>
    </rPh>
    <rPh sb="9" eb="10">
      <t>ハヤ</t>
    </rPh>
    <rPh sb="11" eb="12">
      <t>ト</t>
    </rPh>
    <rPh sb="17" eb="18">
      <t>コマ</t>
    </rPh>
    <rPh sb="20" eb="22">
      <t>カショ</t>
    </rPh>
    <rPh sb="29" eb="31">
      <t>ソウジ</t>
    </rPh>
    <phoneticPr fontId="1"/>
  </si>
  <si>
    <t>気遣い</t>
    <rPh sb="0" eb="2">
      <t>キヅカ</t>
    </rPh>
    <phoneticPr fontId="1"/>
  </si>
  <si>
    <t>友人の些細な変化に気づき、優しく声かけをし、話を聞くなど、気遣いのできる生徒である。</t>
    <rPh sb="0" eb="2">
      <t>ユウジン</t>
    </rPh>
    <rPh sb="3" eb="5">
      <t>ササイ</t>
    </rPh>
    <rPh sb="6" eb="8">
      <t>ヘンカ</t>
    </rPh>
    <rPh sb="9" eb="10">
      <t>キ</t>
    </rPh>
    <rPh sb="13" eb="14">
      <t>ヤサ</t>
    </rPh>
    <rPh sb="16" eb="17">
      <t>コエ</t>
    </rPh>
    <rPh sb="22" eb="23">
      <t>ハナシ</t>
    </rPh>
    <rPh sb="24" eb="25">
      <t>キ</t>
    </rPh>
    <rPh sb="29" eb="31">
      <t>キヅカ</t>
    </rPh>
    <rPh sb="36" eb="38">
      <t>セイト</t>
    </rPh>
    <phoneticPr fontId="1"/>
  </si>
  <si>
    <t>感情豊かで、感受性に優れているため、細かい部分にも気を使うことができる生徒である。</t>
  </si>
  <si>
    <t>繊細</t>
    <rPh sb="0" eb="2">
      <t>センサイ</t>
    </rPh>
    <phoneticPr fontId="1"/>
  </si>
  <si>
    <t>物事に動じず、流行に流されないなど、自分の意見をしっかりと持っている生徒である。</t>
  </si>
  <si>
    <t>独特</t>
    <rPh sb="0" eb="2">
      <t>ドクトク</t>
    </rPh>
    <phoneticPr fontId="1"/>
  </si>
  <si>
    <t>優しい性格で協調性が高く、周りに合わせて行動することのできる生徒である。</t>
    <rPh sb="6" eb="9">
      <t>キョウチョウセイ</t>
    </rPh>
    <rPh sb="10" eb="11">
      <t>タカ</t>
    </rPh>
    <phoneticPr fontId="1"/>
  </si>
  <si>
    <t>協調性</t>
    <rPh sb="0" eb="3">
      <t>キョウチョウセイ</t>
    </rPh>
    <phoneticPr fontId="1"/>
  </si>
  <si>
    <t>1年 1組　時　間　割</t>
    <rPh sb="1" eb="2">
      <t>ネン</t>
    </rPh>
    <rPh sb="4" eb="5">
      <t>クミ</t>
    </rPh>
    <phoneticPr fontId="3"/>
  </si>
  <si>
    <t>苦手科目でも努力を怠らず、日々の授業の予習復習をノートにまとめることで着実に結果を残した。</t>
    <rPh sb="0" eb="2">
      <t>ニガテ</t>
    </rPh>
    <rPh sb="2" eb="4">
      <t>カモク</t>
    </rPh>
    <rPh sb="6" eb="8">
      <t>ドリョク</t>
    </rPh>
    <rPh sb="9" eb="10">
      <t>オコタ</t>
    </rPh>
    <rPh sb="13" eb="15">
      <t>ヒビ</t>
    </rPh>
    <rPh sb="16" eb="18">
      <t>ジュギョウ</t>
    </rPh>
    <phoneticPr fontId="1"/>
  </si>
  <si>
    <t>進路希望</t>
    <rPh sb="0" eb="2">
      <t>シンロ</t>
    </rPh>
    <rPh sb="2" eb="4">
      <t>キボウ</t>
    </rPh>
    <phoneticPr fontId="1"/>
  </si>
  <si>
    <t>国公立大学</t>
    <rPh sb="0" eb="1">
      <t>クニ</t>
    </rPh>
    <rPh sb="1" eb="2">
      <t>コウ</t>
    </rPh>
    <rPh sb="2" eb="3">
      <t>タ</t>
    </rPh>
    <rPh sb="3" eb="5">
      <t>ダイガク</t>
    </rPh>
    <phoneticPr fontId="1"/>
  </si>
  <si>
    <t>４年生私立大学</t>
    <rPh sb="1" eb="3">
      <t>ネンセイ</t>
    </rPh>
    <rPh sb="3" eb="5">
      <t>シリツ</t>
    </rPh>
    <rPh sb="5" eb="7">
      <t>ダイガク</t>
    </rPh>
    <phoneticPr fontId="1"/>
  </si>
  <si>
    <t>文系大学</t>
    <rPh sb="0" eb="2">
      <t>ブンケイ</t>
    </rPh>
    <rPh sb="2" eb="4">
      <t>ダイガク</t>
    </rPh>
    <phoneticPr fontId="1"/>
  </si>
  <si>
    <t>理系大学</t>
    <rPh sb="0" eb="2">
      <t>リケイ</t>
    </rPh>
    <rPh sb="2" eb="4">
      <t>ダイガク</t>
    </rPh>
    <phoneticPr fontId="1"/>
  </si>
  <si>
    <t>専門学校</t>
    <rPh sb="0" eb="2">
      <t>センモン</t>
    </rPh>
    <rPh sb="2" eb="4">
      <t>ガッコウ</t>
    </rPh>
    <phoneticPr fontId="1"/>
  </si>
  <si>
    <t>就職</t>
    <rPh sb="0" eb="2">
      <t>シュウショク</t>
    </rPh>
    <phoneticPr fontId="1"/>
  </si>
  <si>
    <t>未定</t>
    <rPh sb="0" eb="2">
      <t>ミテイ</t>
    </rPh>
    <phoneticPr fontId="1"/>
  </si>
  <si>
    <t>将来は人の役に立つ仕事をしたいという目標を持っている。</t>
    <rPh sb="0" eb="2">
      <t>ショウライ</t>
    </rPh>
    <rPh sb="3" eb="4">
      <t>ヒト</t>
    </rPh>
    <rPh sb="5" eb="6">
      <t>ヤク</t>
    </rPh>
    <rPh sb="7" eb="8">
      <t>タ</t>
    </rPh>
    <rPh sb="9" eb="11">
      <t>シゴト</t>
    </rPh>
    <rPh sb="18" eb="20">
      <t>モクヒョウ</t>
    </rPh>
    <rPh sb="21" eb="22">
      <t>モ</t>
    </rPh>
    <phoneticPr fontId="1"/>
  </si>
  <si>
    <t>卒業後は○○系の企業への就職を目標としている。</t>
    <rPh sb="0" eb="3">
      <t>ソツギョウゴ</t>
    </rPh>
    <rPh sb="6" eb="7">
      <t>ケイ</t>
    </rPh>
    <rPh sb="8" eb="10">
      <t>キギョウ</t>
    </rPh>
    <rPh sb="12" eb="14">
      <t>シュウショク</t>
    </rPh>
    <rPh sb="15" eb="17">
      <t>モクヒョウ</t>
    </rPh>
    <phoneticPr fontId="1"/>
  </si>
  <si>
    <t>卒業後は文系大学への進学を目標としている。</t>
    <rPh sb="0" eb="3">
      <t>ソツギョウゴ</t>
    </rPh>
    <rPh sb="4" eb="6">
      <t>ブンケイ</t>
    </rPh>
    <rPh sb="6" eb="8">
      <t>ダイガク</t>
    </rPh>
    <rPh sb="10" eb="12">
      <t>シンガク</t>
    </rPh>
    <rPh sb="13" eb="15">
      <t>モクヒョウ</t>
    </rPh>
    <phoneticPr fontId="1"/>
  </si>
  <si>
    <t>将来は理系大学への進学を目標としている。</t>
    <rPh sb="0" eb="2">
      <t>ショウライ</t>
    </rPh>
    <rPh sb="3" eb="5">
      <t>リケイ</t>
    </rPh>
    <rPh sb="5" eb="7">
      <t>ダイガク</t>
    </rPh>
    <rPh sb="9" eb="11">
      <t>シンガク</t>
    </rPh>
    <rPh sb="12" eb="14">
      <t>モクヒョウ</t>
    </rPh>
    <phoneticPr fontId="1"/>
  </si>
  <si>
    <t>将来は○○に関する専門知識を学ぶための上級学校への進学を目標としている。</t>
    <rPh sb="0" eb="2">
      <t>ショウライ</t>
    </rPh>
    <rPh sb="6" eb="7">
      <t>カン</t>
    </rPh>
    <rPh sb="9" eb="11">
      <t>センモン</t>
    </rPh>
    <rPh sb="11" eb="13">
      <t>チシキ</t>
    </rPh>
    <rPh sb="14" eb="15">
      <t>マナ</t>
    </rPh>
    <rPh sb="19" eb="21">
      <t>ジョウキュウ</t>
    </rPh>
    <rPh sb="21" eb="23">
      <t>ガッコウ</t>
    </rPh>
    <rPh sb="25" eb="27">
      <t>シンガク</t>
    </rPh>
    <rPh sb="28" eb="30">
      <t>モクヒョウ</t>
    </rPh>
    <phoneticPr fontId="1"/>
  </si>
  <si>
    <t>卒業後は国公立大学への進学を目標としている。</t>
    <rPh sb="0" eb="3">
      <t>ソツギョウゴ</t>
    </rPh>
    <rPh sb="4" eb="7">
      <t>コクコウリツ</t>
    </rPh>
    <rPh sb="7" eb="9">
      <t>ダイガク</t>
    </rPh>
    <rPh sb="11" eb="13">
      <t>シンガク</t>
    </rPh>
    <rPh sb="14" eb="16">
      <t>モクヒョウ</t>
    </rPh>
    <phoneticPr fontId="1"/>
  </si>
  <si>
    <t>↑ここは学校により書式が違うと思います。自動でシステム上に表示される場合はそれをコピーします。</t>
    <rPh sb="4" eb="6">
      <t>ガッコウ</t>
    </rPh>
    <rPh sb="9" eb="11">
      <t>ショシキ</t>
    </rPh>
    <rPh sb="12" eb="13">
      <t>チガ</t>
    </rPh>
    <rPh sb="15" eb="16">
      <t>オモ</t>
    </rPh>
    <rPh sb="20" eb="22">
      <t>ジドウ</t>
    </rPh>
    <rPh sb="27" eb="28">
      <t>ジョウ</t>
    </rPh>
    <rPh sb="29" eb="31">
      <t>ヒョウジ</t>
    </rPh>
    <rPh sb="34" eb="36">
      <t>バアイ</t>
    </rPh>
    <phoneticPr fontId="1"/>
  </si>
  <si>
    <t>○○検定○級取得（○○年○月）</t>
    <rPh sb="2" eb="4">
      <t>ケンテイ</t>
    </rPh>
    <rPh sb="5" eb="6">
      <t>キュウ</t>
    </rPh>
    <rPh sb="6" eb="8">
      <t>シュトク</t>
    </rPh>
    <rPh sb="11" eb="12">
      <t>ネン</t>
    </rPh>
    <rPh sb="13" eb="14">
      <t>ガツ</t>
    </rPh>
    <phoneticPr fontId="1"/>
  </si>
  <si>
    <t>野球部</t>
    <rPh sb="0" eb="3">
      <t>ヤキュウブ</t>
    </rPh>
    <phoneticPr fontId="1"/>
  </si>
  <si>
    <t>バスケ部</t>
    <rPh sb="3" eb="4">
      <t>ブ</t>
    </rPh>
    <phoneticPr fontId="1"/>
  </si>
  <si>
    <t>サッカー部</t>
    <rPh sb="4" eb="5">
      <t>ブ</t>
    </rPh>
    <phoneticPr fontId="1"/>
  </si>
  <si>
    <t>柔道部</t>
    <rPh sb="0" eb="3">
      <t>ジュウドウブ</t>
    </rPh>
    <phoneticPr fontId="1"/>
  </si>
  <si>
    <t>剣道部</t>
    <rPh sb="0" eb="3">
      <t>ケンドウブ</t>
    </rPh>
    <phoneticPr fontId="1"/>
  </si>
  <si>
    <t>テニス部（ソフトテニス部）</t>
    <rPh sb="3" eb="4">
      <t>ブ</t>
    </rPh>
    <rPh sb="11" eb="12">
      <t>ブ</t>
    </rPh>
    <phoneticPr fontId="1"/>
  </si>
  <si>
    <t>陸上部</t>
    <rPh sb="0" eb="3">
      <t>リクジョウブ</t>
    </rPh>
    <phoneticPr fontId="1"/>
  </si>
  <si>
    <t>水泳部</t>
    <rPh sb="0" eb="3">
      <t>スイエイブ</t>
    </rPh>
    <phoneticPr fontId="1"/>
  </si>
  <si>
    <t>バレー部</t>
    <rPh sb="3" eb="4">
      <t>ブ</t>
    </rPh>
    <phoneticPr fontId="1"/>
  </si>
  <si>
    <t>バドミントン部</t>
    <rPh sb="6" eb="7">
      <t>ブ</t>
    </rPh>
    <phoneticPr fontId="1"/>
  </si>
  <si>
    <t>卓球部</t>
    <rPh sb="0" eb="3">
      <t>タッキュウブ</t>
    </rPh>
    <phoneticPr fontId="1"/>
  </si>
  <si>
    <t>野球部に所属し、夏場は実践練習、冬場は基礎トレーニングに努め、結果として県大会で○○を挙げることができた。</t>
    <rPh sb="0" eb="3">
      <t>ヤキュウブ</t>
    </rPh>
    <rPh sb="4" eb="6">
      <t>ショゾク</t>
    </rPh>
    <rPh sb="8" eb="10">
      <t>ナツバ</t>
    </rPh>
    <rPh sb="11" eb="13">
      <t>ジッセン</t>
    </rPh>
    <rPh sb="13" eb="15">
      <t>レンシュウ</t>
    </rPh>
    <rPh sb="16" eb="18">
      <t>フユバ</t>
    </rPh>
    <rPh sb="19" eb="21">
      <t>キソ</t>
    </rPh>
    <rPh sb="28" eb="29">
      <t>ツト</t>
    </rPh>
    <rPh sb="31" eb="33">
      <t>ケッカ</t>
    </rPh>
    <rPh sb="36" eb="39">
      <t>ケンタイカイ</t>
    </rPh>
    <rPh sb="43" eb="44">
      <t>ア</t>
    </rPh>
    <phoneticPr fontId="1"/>
  </si>
  <si>
    <t>バスケットボール部に所属し、得意のシュートの精度を高めるために日々のシューティング練習に取り組み、試合ではその成果を発揮し、チームに貢献した。</t>
    <rPh sb="8" eb="9">
      <t>ブ</t>
    </rPh>
    <rPh sb="10" eb="12">
      <t>ショゾク</t>
    </rPh>
    <rPh sb="14" eb="16">
      <t>トクイ</t>
    </rPh>
    <rPh sb="22" eb="24">
      <t>セイド</t>
    </rPh>
    <rPh sb="25" eb="26">
      <t>タカ</t>
    </rPh>
    <rPh sb="31" eb="33">
      <t>ヒビ</t>
    </rPh>
    <rPh sb="41" eb="43">
      <t>レンシュウ</t>
    </rPh>
    <rPh sb="44" eb="45">
      <t>ト</t>
    </rPh>
    <rPh sb="46" eb="47">
      <t>ク</t>
    </rPh>
    <rPh sb="49" eb="51">
      <t>シアイ</t>
    </rPh>
    <rPh sb="55" eb="57">
      <t>セイカ</t>
    </rPh>
    <rPh sb="58" eb="60">
      <t>ハッキ</t>
    </rPh>
    <rPh sb="66" eb="68">
      <t>コウケン</t>
    </rPh>
    <phoneticPr fontId="1"/>
  </si>
  <si>
    <t>サッカー部に所属し、パスワークを中心とした練習に取り組み、仲間と共に</t>
    <rPh sb="4" eb="5">
      <t>ブ</t>
    </rPh>
    <rPh sb="6" eb="8">
      <t>ショゾク</t>
    </rPh>
    <rPh sb="16" eb="18">
      <t>チュウシン</t>
    </rPh>
    <rPh sb="21" eb="23">
      <t>レンシュウ</t>
    </rPh>
    <rPh sb="24" eb="25">
      <t>ト</t>
    </rPh>
    <rPh sb="26" eb="27">
      <t>ク</t>
    </rPh>
    <rPh sb="29" eb="31">
      <t>ナカマ</t>
    </rPh>
    <rPh sb="32" eb="33">
      <t>トモ</t>
    </rPh>
    <phoneticPr fontId="1"/>
  </si>
  <si>
    <t>吹奏楽部</t>
    <rPh sb="0" eb="4">
      <t>スイソウガクブ</t>
    </rPh>
    <phoneticPr fontId="1"/>
  </si>
  <si>
    <t>書道部</t>
    <rPh sb="0" eb="3">
      <t>ショドウブ</t>
    </rPh>
    <phoneticPr fontId="1"/>
  </si>
  <si>
    <t>美術部</t>
    <rPh sb="0" eb="3">
      <t>ビジュツブ</t>
    </rPh>
    <phoneticPr fontId="1"/>
  </si>
  <si>
    <t>英語部</t>
    <rPh sb="0" eb="3">
      <t>エイゴブ</t>
    </rPh>
    <phoneticPr fontId="1"/>
  </si>
  <si>
    <t>その他</t>
    <rPh sb="2" eb="3">
      <t>タ</t>
    </rPh>
    <phoneticPr fontId="1"/>
  </si>
  <si>
    <t>○○部に所属し、他の部員とともに活動計画を立案し、自主的・主体的に活動に取り組んだ。</t>
    <rPh sb="2" eb="3">
      <t>ブ</t>
    </rPh>
    <rPh sb="4" eb="6">
      <t>ショゾク</t>
    </rPh>
    <rPh sb="8" eb="9">
      <t>ホカ</t>
    </rPh>
    <rPh sb="10" eb="12">
      <t>ブイン</t>
    </rPh>
    <rPh sb="16" eb="18">
      <t>カツドウ</t>
    </rPh>
    <rPh sb="18" eb="20">
      <t>ケイカク</t>
    </rPh>
    <rPh sb="21" eb="23">
      <t>リツアン</t>
    </rPh>
    <rPh sb="25" eb="28">
      <t>ジシュテキ</t>
    </rPh>
    <rPh sb="29" eb="31">
      <t>シュタイ</t>
    </rPh>
    <rPh sb="31" eb="32">
      <t>テキ</t>
    </rPh>
    <rPh sb="33" eb="35">
      <t>カツドウ</t>
    </rPh>
    <rPh sb="36" eb="37">
      <t>ト</t>
    </rPh>
    <rPh sb="38" eb="39">
      <t>ク</t>
    </rPh>
    <phoneticPr fontId="1"/>
  </si>
  <si>
    <t>テニス部に所属し、得意のサーブに磨きをかけるために率先して自主練習に励み、県大会で○○を挙げることができた。</t>
    <rPh sb="3" eb="4">
      <t>ブ</t>
    </rPh>
    <rPh sb="5" eb="7">
      <t>ショゾク</t>
    </rPh>
    <rPh sb="9" eb="11">
      <t>トクイ</t>
    </rPh>
    <rPh sb="16" eb="17">
      <t>ミガ</t>
    </rPh>
    <rPh sb="25" eb="27">
      <t>ソッセン</t>
    </rPh>
    <rPh sb="29" eb="31">
      <t>ジシュ</t>
    </rPh>
    <rPh sb="31" eb="33">
      <t>レンシュウ</t>
    </rPh>
    <rPh sb="34" eb="35">
      <t>ハゲ</t>
    </rPh>
    <rPh sb="37" eb="40">
      <t>ケンタイカイ</t>
    </rPh>
    <rPh sb="44" eb="45">
      <t>ア</t>
    </rPh>
    <phoneticPr fontId="1"/>
  </si>
  <si>
    <t>柔道部に所属し、他の部員と切磋琢磨しながら活動に取り組んだ。筋力アップのためのトレーニングにも主体的に取り組んだことで、着実に成果を挙げている。</t>
    <rPh sb="0" eb="3">
      <t>ジュウドウブ</t>
    </rPh>
    <rPh sb="4" eb="6">
      <t>ショゾク</t>
    </rPh>
    <rPh sb="8" eb="9">
      <t>ホカ</t>
    </rPh>
    <rPh sb="10" eb="12">
      <t>ブイン</t>
    </rPh>
    <rPh sb="13" eb="17">
      <t>セッサタクマ</t>
    </rPh>
    <rPh sb="21" eb="23">
      <t>カツドウ</t>
    </rPh>
    <rPh sb="24" eb="25">
      <t>ト</t>
    </rPh>
    <rPh sb="26" eb="27">
      <t>ク</t>
    </rPh>
    <rPh sb="30" eb="32">
      <t>キンリョク</t>
    </rPh>
    <rPh sb="47" eb="50">
      <t>シュタイテキ</t>
    </rPh>
    <rPh sb="51" eb="52">
      <t>ト</t>
    </rPh>
    <rPh sb="53" eb="54">
      <t>ク</t>
    </rPh>
    <rPh sb="60" eb="62">
      <t>チャクジツ</t>
    </rPh>
    <rPh sb="63" eb="65">
      <t>セイカ</t>
    </rPh>
    <rPh sb="66" eb="67">
      <t>ア</t>
    </rPh>
    <phoneticPr fontId="1"/>
  </si>
  <si>
    <t>剣道部に所属し、基礎基本的な型を中心とした練習に黙々と取り組んだ。部活動を通して礼儀を学び、学校生活や実生活でもそれを生かしている。</t>
    <rPh sb="0" eb="3">
      <t>ケンドウブ</t>
    </rPh>
    <rPh sb="4" eb="6">
      <t>ショゾク</t>
    </rPh>
    <rPh sb="8" eb="10">
      <t>キソ</t>
    </rPh>
    <rPh sb="10" eb="13">
      <t>キホンテキ</t>
    </rPh>
    <rPh sb="14" eb="15">
      <t>カタ</t>
    </rPh>
    <rPh sb="16" eb="18">
      <t>チュウシン</t>
    </rPh>
    <rPh sb="21" eb="23">
      <t>レンシュウ</t>
    </rPh>
    <rPh sb="24" eb="26">
      <t>モクモク</t>
    </rPh>
    <rPh sb="27" eb="28">
      <t>ト</t>
    </rPh>
    <rPh sb="29" eb="30">
      <t>ク</t>
    </rPh>
    <rPh sb="33" eb="36">
      <t>ブカツドウ</t>
    </rPh>
    <rPh sb="37" eb="38">
      <t>トオ</t>
    </rPh>
    <rPh sb="40" eb="42">
      <t>レイギ</t>
    </rPh>
    <rPh sb="43" eb="44">
      <t>マナ</t>
    </rPh>
    <rPh sb="46" eb="48">
      <t>ガッコウ</t>
    </rPh>
    <rPh sb="48" eb="50">
      <t>セイカツ</t>
    </rPh>
    <rPh sb="51" eb="54">
      <t>ジッセイカツ</t>
    </rPh>
    <rPh sb="59" eb="60">
      <t>イ</t>
    </rPh>
    <phoneticPr fontId="1"/>
  </si>
  <si>
    <t>陸上部に所属し、日々の記録をノートにまとめ、自己に応じたメニューの下、継続して練習に励んだ。その結果、昨年度の記録を大幅に更新するなど、結果を残すことができた。</t>
    <rPh sb="0" eb="3">
      <t>リクジョウブ</t>
    </rPh>
    <rPh sb="4" eb="6">
      <t>ショゾク</t>
    </rPh>
    <rPh sb="8" eb="10">
      <t>ヒビ</t>
    </rPh>
    <rPh sb="11" eb="13">
      <t>キロク</t>
    </rPh>
    <rPh sb="22" eb="24">
      <t>ジコ</t>
    </rPh>
    <rPh sb="25" eb="26">
      <t>オウ</t>
    </rPh>
    <rPh sb="33" eb="34">
      <t>シタ</t>
    </rPh>
    <rPh sb="35" eb="37">
      <t>ケイゾク</t>
    </rPh>
    <rPh sb="39" eb="41">
      <t>レンシュウ</t>
    </rPh>
    <rPh sb="42" eb="43">
      <t>ハゲ</t>
    </rPh>
    <rPh sb="48" eb="50">
      <t>ケッカ</t>
    </rPh>
    <rPh sb="51" eb="54">
      <t>サクネンド</t>
    </rPh>
    <rPh sb="55" eb="57">
      <t>キロク</t>
    </rPh>
    <rPh sb="58" eb="60">
      <t>オオハバ</t>
    </rPh>
    <rPh sb="61" eb="63">
      <t>コウシン</t>
    </rPh>
    <rPh sb="68" eb="70">
      <t>ケッカ</t>
    </rPh>
    <rPh sb="71" eb="72">
      <t>ノコ</t>
    </rPh>
    <phoneticPr fontId="1"/>
  </si>
  <si>
    <t>水泳部に所属し、夏場は泳ぎ込みなどの実践練習、冬場は基礎体力の向上に励んだ。自分のタイムをしっかりと把握し、自己ベスト更新を目標に日々の練習に取り組んだ。</t>
    <rPh sb="0" eb="3">
      <t>スイエイブ</t>
    </rPh>
    <rPh sb="4" eb="6">
      <t>ショゾク</t>
    </rPh>
    <rPh sb="8" eb="10">
      <t>ナツバ</t>
    </rPh>
    <rPh sb="11" eb="12">
      <t>オヨ</t>
    </rPh>
    <rPh sb="13" eb="14">
      <t>コ</t>
    </rPh>
    <rPh sb="18" eb="20">
      <t>ジッセン</t>
    </rPh>
    <rPh sb="20" eb="22">
      <t>レンシュウ</t>
    </rPh>
    <rPh sb="23" eb="25">
      <t>フユバ</t>
    </rPh>
    <rPh sb="26" eb="28">
      <t>キソ</t>
    </rPh>
    <rPh sb="28" eb="30">
      <t>タイリョク</t>
    </rPh>
    <rPh sb="31" eb="33">
      <t>コウジョウ</t>
    </rPh>
    <rPh sb="34" eb="35">
      <t>ハゲ</t>
    </rPh>
    <rPh sb="38" eb="40">
      <t>ジブン</t>
    </rPh>
    <rPh sb="50" eb="52">
      <t>ハアク</t>
    </rPh>
    <rPh sb="54" eb="56">
      <t>ジコ</t>
    </rPh>
    <rPh sb="59" eb="61">
      <t>コウシン</t>
    </rPh>
    <rPh sb="62" eb="64">
      <t>モクヒョウ</t>
    </rPh>
    <rPh sb="65" eb="67">
      <t>ヒビ</t>
    </rPh>
    <rPh sb="68" eb="70">
      <t>レンシュウ</t>
    </rPh>
    <rPh sb="71" eb="72">
      <t>ト</t>
    </rPh>
    <rPh sb="73" eb="74">
      <t>ク</t>
    </rPh>
    <phoneticPr fontId="1"/>
  </si>
  <si>
    <t>バレー部に所属し、得意のレシーブでチームに貢献した。技術面以外でも、チームメイトに前向きな声かけを行うなど、チームからの信頼も厚い。</t>
    <rPh sb="3" eb="4">
      <t>ブ</t>
    </rPh>
    <rPh sb="5" eb="7">
      <t>ショゾク</t>
    </rPh>
    <rPh sb="9" eb="11">
      <t>トクイ</t>
    </rPh>
    <rPh sb="21" eb="23">
      <t>コウケン</t>
    </rPh>
    <rPh sb="26" eb="29">
      <t>ギジュツメン</t>
    </rPh>
    <rPh sb="29" eb="31">
      <t>イガイ</t>
    </rPh>
    <rPh sb="41" eb="43">
      <t>マエム</t>
    </rPh>
    <rPh sb="45" eb="46">
      <t>コエ</t>
    </rPh>
    <rPh sb="49" eb="50">
      <t>オコナ</t>
    </rPh>
    <rPh sb="60" eb="62">
      <t>シンライ</t>
    </rPh>
    <rPh sb="63" eb="64">
      <t>アツ</t>
    </rPh>
    <phoneticPr fontId="1"/>
  </si>
  <si>
    <t>バドミントン部に所属し、フットワークや素振りなど基礎基本の練習を大切に取り組んだ。練習前後の準備や片付けなども率先して行うなど、他のチームメイトを引っ張っていく模範的な活動を行った。</t>
    <rPh sb="6" eb="7">
      <t>ブ</t>
    </rPh>
    <rPh sb="8" eb="10">
      <t>ショゾク</t>
    </rPh>
    <rPh sb="19" eb="21">
      <t>スブ</t>
    </rPh>
    <rPh sb="24" eb="26">
      <t>キソ</t>
    </rPh>
    <rPh sb="26" eb="28">
      <t>キホン</t>
    </rPh>
    <rPh sb="29" eb="31">
      <t>レンシュウ</t>
    </rPh>
    <rPh sb="32" eb="34">
      <t>タイセツ</t>
    </rPh>
    <rPh sb="35" eb="36">
      <t>ト</t>
    </rPh>
    <rPh sb="37" eb="38">
      <t>ク</t>
    </rPh>
    <rPh sb="41" eb="43">
      <t>レンシュウ</t>
    </rPh>
    <rPh sb="43" eb="45">
      <t>ゼンゴ</t>
    </rPh>
    <rPh sb="46" eb="48">
      <t>ジュンビ</t>
    </rPh>
    <rPh sb="49" eb="51">
      <t>カタヅ</t>
    </rPh>
    <rPh sb="55" eb="57">
      <t>ソッセン</t>
    </rPh>
    <rPh sb="59" eb="60">
      <t>オコナ</t>
    </rPh>
    <rPh sb="64" eb="65">
      <t>ホカ</t>
    </rPh>
    <rPh sb="73" eb="74">
      <t>ヒ</t>
    </rPh>
    <rPh sb="75" eb="76">
      <t>パ</t>
    </rPh>
    <rPh sb="80" eb="83">
      <t>モハンテキ</t>
    </rPh>
    <rPh sb="84" eb="86">
      <t>カツドウ</t>
    </rPh>
    <rPh sb="87" eb="88">
      <t>オコナ</t>
    </rPh>
    <phoneticPr fontId="1"/>
  </si>
  <si>
    <t>卓球部に所属し、チームメイトと共に毎日夜遅くまで練習に励んだ。自分の試合の映像を見て研究するなど、主体的な活動を行った。</t>
    <rPh sb="0" eb="3">
      <t>タッキュウブ</t>
    </rPh>
    <rPh sb="4" eb="6">
      <t>ショゾク</t>
    </rPh>
    <rPh sb="15" eb="16">
      <t>トモ</t>
    </rPh>
    <rPh sb="17" eb="19">
      <t>マイニチ</t>
    </rPh>
    <rPh sb="19" eb="20">
      <t>ヨル</t>
    </rPh>
    <rPh sb="20" eb="21">
      <t>オソ</t>
    </rPh>
    <rPh sb="24" eb="26">
      <t>レンシュウ</t>
    </rPh>
    <rPh sb="27" eb="28">
      <t>ハゲ</t>
    </rPh>
    <rPh sb="31" eb="33">
      <t>ジブン</t>
    </rPh>
    <rPh sb="34" eb="36">
      <t>シアイ</t>
    </rPh>
    <rPh sb="37" eb="39">
      <t>エイゾウ</t>
    </rPh>
    <rPh sb="40" eb="41">
      <t>ミ</t>
    </rPh>
    <rPh sb="42" eb="44">
      <t>ケンキュウ</t>
    </rPh>
    <rPh sb="49" eb="52">
      <t>シュタイテキ</t>
    </rPh>
    <rPh sb="53" eb="55">
      <t>カツドウ</t>
    </rPh>
    <rPh sb="56" eb="57">
      <t>オコナ</t>
    </rPh>
    <phoneticPr fontId="1"/>
  </si>
  <si>
    <t>吹奏楽部に所属し、○○を担当した。グループリーダーとして、自分の技能向上だけではなく、学校全体での技術向上を考えながら練習に取り組んだ。その結果、県大会で○○という成績を収めることができた。</t>
    <rPh sb="0" eb="4">
      <t>スイソウガクブ</t>
    </rPh>
    <rPh sb="5" eb="7">
      <t>ショゾク</t>
    </rPh>
    <rPh sb="12" eb="14">
      <t>タントウ</t>
    </rPh>
    <rPh sb="29" eb="31">
      <t>ジブン</t>
    </rPh>
    <rPh sb="32" eb="34">
      <t>ギノウ</t>
    </rPh>
    <rPh sb="34" eb="36">
      <t>コウジョウ</t>
    </rPh>
    <rPh sb="43" eb="45">
      <t>ガッコウ</t>
    </rPh>
    <rPh sb="45" eb="47">
      <t>ゼンタイ</t>
    </rPh>
    <rPh sb="49" eb="51">
      <t>ギジュツ</t>
    </rPh>
    <rPh sb="51" eb="53">
      <t>コウジョウ</t>
    </rPh>
    <rPh sb="54" eb="55">
      <t>カンガ</t>
    </rPh>
    <rPh sb="59" eb="61">
      <t>レンシュウ</t>
    </rPh>
    <rPh sb="62" eb="63">
      <t>ト</t>
    </rPh>
    <rPh sb="64" eb="65">
      <t>ク</t>
    </rPh>
    <rPh sb="70" eb="72">
      <t>ケッカ</t>
    </rPh>
    <rPh sb="73" eb="76">
      <t>ケンタイカイ</t>
    </rPh>
    <rPh sb="82" eb="84">
      <t>セイセキ</t>
    </rPh>
    <rPh sb="85" eb="86">
      <t>オサ</t>
    </rPh>
    <phoneticPr fontId="1"/>
  </si>
  <si>
    <t>衝動部に所属し、毎日２０枚以上の書に取り組むなど、目標を持って活動した。</t>
    <rPh sb="0" eb="2">
      <t>ショウドウ</t>
    </rPh>
    <rPh sb="2" eb="3">
      <t>ブ</t>
    </rPh>
    <rPh sb="4" eb="6">
      <t>ショゾク</t>
    </rPh>
    <rPh sb="8" eb="10">
      <t>マイニチ</t>
    </rPh>
    <rPh sb="12" eb="13">
      <t>マイ</t>
    </rPh>
    <rPh sb="13" eb="15">
      <t>イジョウ</t>
    </rPh>
    <rPh sb="16" eb="17">
      <t>ショ</t>
    </rPh>
    <rPh sb="18" eb="19">
      <t>ト</t>
    </rPh>
    <rPh sb="20" eb="21">
      <t>ク</t>
    </rPh>
    <rPh sb="25" eb="27">
      <t>モクヒョウ</t>
    </rPh>
    <rPh sb="28" eb="29">
      <t>モ</t>
    </rPh>
    <rPh sb="31" eb="33">
      <t>カツドウ</t>
    </rPh>
    <phoneticPr fontId="1"/>
  </si>
  <si>
    <t>美術部に所属し、○○コンクールに作品を出品するなど、意欲的に活動した。</t>
    <rPh sb="0" eb="3">
      <t>ビジュツブ</t>
    </rPh>
    <rPh sb="4" eb="6">
      <t>ショゾク</t>
    </rPh>
    <rPh sb="16" eb="18">
      <t>サクヒン</t>
    </rPh>
    <rPh sb="19" eb="21">
      <t>シュッピン</t>
    </rPh>
    <rPh sb="26" eb="28">
      <t>イヨク</t>
    </rPh>
    <rPh sb="28" eb="29">
      <t>テキ</t>
    </rPh>
    <rPh sb="30" eb="32">
      <t>カツドウ</t>
    </rPh>
    <phoneticPr fontId="1"/>
  </si>
  <si>
    <t>英語部に所属し、ALTや外部講師との会話を通じて英語力向上に務めた。</t>
    <rPh sb="0" eb="2">
      <t>エイゴ</t>
    </rPh>
    <rPh sb="2" eb="3">
      <t>ブ</t>
    </rPh>
    <rPh sb="4" eb="6">
      <t>ショゾク</t>
    </rPh>
    <rPh sb="12" eb="14">
      <t>ガイブ</t>
    </rPh>
    <rPh sb="14" eb="16">
      <t>コウシ</t>
    </rPh>
    <rPh sb="18" eb="20">
      <t>カイワ</t>
    </rPh>
    <rPh sb="21" eb="22">
      <t>ツウ</t>
    </rPh>
    <rPh sb="24" eb="27">
      <t>エイゴリョク</t>
    </rPh>
    <rPh sb="27" eb="29">
      <t>コウジョウ</t>
    </rPh>
    <rPh sb="30" eb="31">
      <t>ツト</t>
    </rPh>
    <phoneticPr fontId="1"/>
  </si>
  <si>
    <t>所属部活動名</t>
    <rPh sb="0" eb="2">
      <t>ショゾク</t>
    </rPh>
    <rPh sb="2" eb="5">
      <t>ブカツドウ</t>
    </rPh>
    <rPh sb="5" eb="6">
      <t>メイ</t>
    </rPh>
    <phoneticPr fontId="1"/>
  </si>
  <si>
    <t>クール</t>
    <phoneticPr fontId="1"/>
  </si>
  <si>
    <t>１年　1学期所見</t>
    <rPh sb="1" eb="2">
      <t>ネン</t>
    </rPh>
    <rPh sb="4" eb="6">
      <t>ガッキ</t>
    </rPh>
    <rPh sb="6" eb="8">
      <t>ショケン</t>
    </rPh>
    <phoneticPr fontId="1"/>
  </si>
  <si>
    <t>１年　２学期所見</t>
    <rPh sb="1" eb="2">
      <t>ネン</t>
    </rPh>
    <rPh sb="4" eb="6">
      <t>ガッキ</t>
    </rPh>
    <rPh sb="6" eb="8">
      <t>ショケン</t>
    </rPh>
    <phoneticPr fontId="3"/>
  </si>
  <si>
    <t>１年　3学期</t>
    <rPh sb="4" eb="6">
      <t>ガッキ</t>
    </rPh>
    <phoneticPr fontId="1"/>
  </si>
  <si>
    <t>２年　1学期</t>
    <rPh sb="4" eb="6">
      <t>ガッキ</t>
    </rPh>
    <phoneticPr fontId="1"/>
  </si>
  <si>
    <t>２年　2学期</t>
    <rPh sb="4" eb="6">
      <t>ガッキ</t>
    </rPh>
    <phoneticPr fontId="1"/>
  </si>
  <si>
    <t>２年　3学期</t>
    <rPh sb="4" eb="6">
      <t>ガッキ</t>
    </rPh>
    <phoneticPr fontId="1"/>
  </si>
  <si>
    <t>クラスメイトに優しく勉強を教えたりする姿を見て、こちらも安心して嬉しい気持ちになります。部活動でも少しずつ成長していると感じます。これからもマイペースに、勉強、部活と頑張っていきましょう。</t>
    <rPh sb="7" eb="8">
      <t>ヤサ</t>
    </rPh>
    <rPh sb="10" eb="12">
      <t>ベンキョウ</t>
    </rPh>
    <rPh sb="13" eb="14">
      <t>オシ</t>
    </rPh>
    <rPh sb="19" eb="20">
      <t>スガタ</t>
    </rPh>
    <rPh sb="21" eb="22">
      <t>ミ</t>
    </rPh>
    <rPh sb="28" eb="30">
      <t>アンシン</t>
    </rPh>
    <rPh sb="32" eb="33">
      <t>ウレ</t>
    </rPh>
    <rPh sb="35" eb="37">
      <t>キモ</t>
    </rPh>
    <rPh sb="44" eb="47">
      <t>ブカツドウ</t>
    </rPh>
    <rPh sb="49" eb="50">
      <t>スコ</t>
    </rPh>
    <rPh sb="53" eb="55">
      <t>セイチョウ</t>
    </rPh>
    <rPh sb="60" eb="61">
      <t>カン</t>
    </rPh>
    <rPh sb="77" eb="79">
      <t>ベンキョウ</t>
    </rPh>
    <rPh sb="80" eb="82">
      <t>ブカツ</t>
    </rPh>
    <rPh sb="83" eb="85">
      <t>ガンバ</t>
    </rPh>
    <phoneticPr fontId="1"/>
  </si>
  <si>
    <t>部活のキャプテンに任命され、いよいよ学校のリーダーの一員としての活躍が期待されます。今後は学校全体のムードメーカーとして、学校がより良い方向へ向かえるように頑張って欲しいと思います。</t>
    <rPh sb="0" eb="2">
      <t>ブカツ</t>
    </rPh>
    <rPh sb="9" eb="11">
      <t>ニンメイ</t>
    </rPh>
    <rPh sb="18" eb="20">
      <t>ガッコウ</t>
    </rPh>
    <rPh sb="26" eb="28">
      <t>イチイン</t>
    </rPh>
    <rPh sb="32" eb="34">
      <t>カツヤク</t>
    </rPh>
    <rPh sb="35" eb="37">
      <t>キタイ</t>
    </rPh>
    <rPh sb="42" eb="44">
      <t>コンゴ</t>
    </rPh>
    <rPh sb="45" eb="47">
      <t>ガッコウ</t>
    </rPh>
    <rPh sb="47" eb="49">
      <t>ゼンタイ</t>
    </rPh>
    <rPh sb="61" eb="63">
      <t>ガッコウ</t>
    </rPh>
    <rPh sb="66" eb="67">
      <t>ヨ</t>
    </rPh>
    <rPh sb="68" eb="70">
      <t>ホウコウ</t>
    </rPh>
    <rPh sb="71" eb="72">
      <t>ム</t>
    </rPh>
    <rPh sb="78" eb="80">
      <t>ガンバ</t>
    </rPh>
    <rPh sb="82" eb="83">
      <t>ホ</t>
    </rPh>
    <rPh sb="86" eb="87">
      <t>オモ</t>
    </rPh>
    <phoneticPr fontId="1"/>
  </si>
  <si>
    <t>今年もよく頑張りました。何事に関しても、粘り強く、自分にできることを続けることが重要であると思います。継続は力です。学習も部活動も、こつこつと継続していきましょう。</t>
    <rPh sb="0" eb="2">
      <t>コトシ</t>
    </rPh>
    <rPh sb="5" eb="7">
      <t>ガンバ</t>
    </rPh>
    <rPh sb="12" eb="14">
      <t>ナニゴト</t>
    </rPh>
    <rPh sb="15" eb="16">
      <t>カン</t>
    </rPh>
    <rPh sb="20" eb="21">
      <t>ネバ</t>
    </rPh>
    <rPh sb="22" eb="23">
      <t>ヅヨ</t>
    </rPh>
    <rPh sb="25" eb="27">
      <t>ジブン</t>
    </rPh>
    <rPh sb="34" eb="35">
      <t>ツヅ</t>
    </rPh>
    <rPh sb="40" eb="42">
      <t>ジュウヨウ</t>
    </rPh>
    <rPh sb="46" eb="47">
      <t>オモ</t>
    </rPh>
    <rPh sb="51" eb="53">
      <t>ケイゾク</t>
    </rPh>
    <rPh sb="54" eb="55">
      <t>チカラ</t>
    </rPh>
    <rPh sb="58" eb="60">
      <t>ガクシュウ</t>
    </rPh>
    <rPh sb="61" eb="64">
      <t>ブカツドウ</t>
    </rPh>
    <rPh sb="71" eb="73">
      <t>ケイゾク</t>
    </rPh>
    <phoneticPr fontId="1"/>
  </si>
  <si>
    <t>部活動キャプテンに選任され、いよいよ学校のリーダーの一員としての活躍が期待されます。集団のトップとして、これまでとは違う視点から物事を考えることで、更なる成長につながると思います。</t>
    <rPh sb="0" eb="3">
      <t>ブカツドウ</t>
    </rPh>
    <rPh sb="9" eb="11">
      <t>センニン</t>
    </rPh>
    <rPh sb="18" eb="20">
      <t>ガッコウ</t>
    </rPh>
    <rPh sb="26" eb="28">
      <t>イチイン</t>
    </rPh>
    <rPh sb="32" eb="34">
      <t>カツヤク</t>
    </rPh>
    <rPh sb="35" eb="37">
      <t>キタイ</t>
    </rPh>
    <rPh sb="42" eb="44">
      <t>シュウダン</t>
    </rPh>
    <rPh sb="58" eb="59">
      <t>チガ</t>
    </rPh>
    <rPh sb="60" eb="62">
      <t>シテン</t>
    </rPh>
    <rPh sb="64" eb="66">
      <t>モノゴト</t>
    </rPh>
    <rPh sb="67" eb="68">
      <t>カンガ</t>
    </rPh>
    <rPh sb="74" eb="75">
      <t>サラ</t>
    </rPh>
    <rPh sb="77" eb="79">
      <t>セイチョウ</t>
    </rPh>
    <rPh sb="85" eb="86">
      <t>オモ</t>
    </rPh>
    <phoneticPr fontId="1"/>
  </si>
  <si>
    <t>クラスのムードメーカーとして１年間、学級を明るくしました。部活のキャプテンとしての積極的な活動も素晴らしかったです。来年度は進路に向けて学級全員で頑張っていきましょう。</t>
    <rPh sb="15" eb="17">
      <t>ネンカン</t>
    </rPh>
    <rPh sb="18" eb="20">
      <t>ガッキュウ</t>
    </rPh>
    <rPh sb="21" eb="22">
      <t>アカ</t>
    </rPh>
    <rPh sb="29" eb="31">
      <t>ブカツ</t>
    </rPh>
    <rPh sb="41" eb="44">
      <t>セッキョクテキ</t>
    </rPh>
    <rPh sb="45" eb="47">
      <t>カツドウ</t>
    </rPh>
    <rPh sb="48" eb="50">
      <t>スバ</t>
    </rPh>
    <rPh sb="58" eb="61">
      <t>ライネンド</t>
    </rPh>
    <rPh sb="62" eb="64">
      <t>シンロ</t>
    </rPh>
    <rPh sb="65" eb="66">
      <t>ム</t>
    </rPh>
    <rPh sb="68" eb="70">
      <t>ガッキュウ</t>
    </rPh>
    <rPh sb="70" eb="72">
      <t>ゼンイン</t>
    </rPh>
    <rPh sb="73" eb="75">
      <t>ガンバ</t>
    </rPh>
    <phoneticPr fontId="1"/>
  </si>
  <si>
    <t>２学期も、クラスを明るくしてくれました。学級の中でとても貴重な存在です。学習面では、分かる問題を繰り返し解いていきましょう。難しい問題はそのまませず、先生に聞くことが重要です。</t>
    <rPh sb="1" eb="3">
      <t>ガッキ</t>
    </rPh>
    <rPh sb="9" eb="10">
      <t>アカ</t>
    </rPh>
    <rPh sb="20" eb="22">
      <t>ガッキュウ</t>
    </rPh>
    <rPh sb="23" eb="24">
      <t>ナカ</t>
    </rPh>
    <rPh sb="28" eb="30">
      <t>キチョウ</t>
    </rPh>
    <rPh sb="31" eb="33">
      <t>ソンザイ</t>
    </rPh>
    <rPh sb="36" eb="39">
      <t>ガクシュウメン</t>
    </rPh>
    <rPh sb="42" eb="43">
      <t>ワ</t>
    </rPh>
    <rPh sb="45" eb="47">
      <t>モンダイ</t>
    </rPh>
    <rPh sb="48" eb="49">
      <t>ク</t>
    </rPh>
    <rPh sb="50" eb="51">
      <t>カエ</t>
    </rPh>
    <rPh sb="52" eb="53">
      <t>ト</t>
    </rPh>
    <rPh sb="62" eb="63">
      <t>ムズカ</t>
    </rPh>
    <rPh sb="65" eb="67">
      <t>モンダイ</t>
    </rPh>
    <rPh sb="75" eb="77">
      <t>センセイ</t>
    </rPh>
    <rPh sb="78" eb="79">
      <t>キ</t>
    </rPh>
    <rPh sb="83" eb="85">
      <t>ジュウヨウ</t>
    </rPh>
    <phoneticPr fontId="1"/>
  </si>
  <si>
    <t>LHRにて、「高校に入学してから楽しい」と作文に書いたことが印象的でした。いろいろな人との出会いを今後も大切にして欲しいと思います。学習面でも、学年トップを目指して頑張ってくれることを期待しています。</t>
    <rPh sb="72" eb="74">
      <t>ガクネン</t>
    </rPh>
    <phoneticPr fontId="1"/>
  </si>
  <si>
    <t>進路面も少し意識して、オープンキャンパスに行ってみたり、学校情報を集めたりしてみましょう。</t>
    <rPh sb="0" eb="2">
      <t>シンロ</t>
    </rPh>
    <rPh sb="2" eb="3">
      <t>メン</t>
    </rPh>
    <rPh sb="4" eb="5">
      <t>スコ</t>
    </rPh>
    <rPh sb="6" eb="8">
      <t>イシキ</t>
    </rPh>
    <rPh sb="21" eb="22">
      <t>イ</t>
    </rPh>
    <rPh sb="28" eb="30">
      <t>ガッコウ</t>
    </rPh>
    <rPh sb="30" eb="32">
      <t>ジョウホウ</t>
    </rPh>
    <rPh sb="33" eb="34">
      <t>アツ</t>
    </rPh>
    <phoneticPr fontId="1"/>
  </si>
  <si>
    <t>３学期は３年生０学期ともいわれます。この冬休みに進路希望をかため、それに向けた準備をしていきましょう。</t>
    <rPh sb="1" eb="3">
      <t>ガッキ</t>
    </rPh>
    <rPh sb="5" eb="7">
      <t>ネンセイ</t>
    </rPh>
    <rPh sb="8" eb="10">
      <t>ガッキ</t>
    </rPh>
    <rPh sb="20" eb="21">
      <t>フユ</t>
    </rPh>
    <rPh sb="21" eb="22">
      <t>ヤス</t>
    </rPh>
    <rPh sb="24" eb="26">
      <t>シンロ</t>
    </rPh>
    <rPh sb="26" eb="28">
      <t>キボウ</t>
    </rPh>
    <rPh sb="36" eb="37">
      <t>ム</t>
    </rPh>
    <rPh sb="39" eb="41">
      <t>ジュンビ</t>
    </rPh>
    <phoneticPr fontId="1"/>
  </si>
  <si>
    <t>いよいよ進路に向けた取り組みも本番を向かえます。クラスのみんなと一緒に最後まで頑張っていきましょう。</t>
    <rPh sb="4" eb="6">
      <t>シンロ</t>
    </rPh>
    <rPh sb="7" eb="8">
      <t>ム</t>
    </rPh>
    <rPh sb="10" eb="11">
      <t>ト</t>
    </rPh>
    <rPh sb="12" eb="13">
      <t>ク</t>
    </rPh>
    <rPh sb="15" eb="17">
      <t>ホンバン</t>
    </rPh>
    <rPh sb="18" eb="19">
      <t>ム</t>
    </rPh>
    <rPh sb="32" eb="34">
      <t>イッショ</t>
    </rPh>
    <rPh sb="35" eb="37">
      <t>サイゴ</t>
    </rPh>
    <rPh sb="39" eb="41">
      <t>ガンバ</t>
    </rPh>
    <phoneticPr fontId="1"/>
  </si>
  <si>
    <t>修学旅行・その他行事など</t>
    <rPh sb="0" eb="2">
      <t>シュウガク</t>
    </rPh>
    <rPh sb="2" eb="4">
      <t>リョコウ</t>
    </rPh>
    <rPh sb="7" eb="8">
      <t>ホカ</t>
    </rPh>
    <rPh sb="8" eb="10">
      <t>ギョウジ</t>
    </rPh>
    <phoneticPr fontId="1"/>
  </si>
  <si>
    <t>乱数②</t>
    <rPh sb="0" eb="2">
      <t>ランスウ</t>
    </rPh>
    <phoneticPr fontId="1"/>
  </si>
  <si>
    <t>乱数①</t>
    <rPh sb="0" eb="2">
      <t>ランスウ</t>
    </rPh>
    <phoneticPr fontId="1"/>
  </si>
  <si>
    <t>１年１組　家庭訪問計画</t>
    <rPh sb="1" eb="2">
      <t>ネン</t>
    </rPh>
    <rPh sb="3" eb="4">
      <t>クミ</t>
    </rPh>
    <rPh sb="5" eb="7">
      <t>カテイ</t>
    </rPh>
    <rPh sb="7" eb="9">
      <t>ホウモン</t>
    </rPh>
    <rPh sb="9" eb="11">
      <t>ケイカク</t>
    </rPh>
    <phoneticPr fontId="1"/>
  </si>
  <si>
    <t>芥田川龍之介</t>
    <rPh sb="0" eb="6">
      <t>アクダガワリュウノスケ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</si>
</sst>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6"/>
      <name val="HG丸ｺﾞｼｯｸM-PRO"/>
      <family val="3"/>
      <charset val="128"/>
    </font>
    <font>
      <sz val="11"/>
      <name val="HG丸ｺﾞｼｯｸM-PRO"/>
      <family val="3"/>
      <charset val="128"/>
    </font>
    <font>
      <sz val="9"/>
      <name val="ＭＳ Ｐゴシック"/>
      <family val="3"/>
      <charset val="128"/>
    </font>
    <font>
      <sz val="8"/>
      <name val="ＭＳ Ｐゴシック"/>
      <family val="3"/>
      <charset val="128"/>
    </font>
    <font>
      <sz val="6"/>
      <name val="Osaka"/>
      <family val="3"/>
      <charset val="128"/>
    </font>
    <font>
      <sz val="11"/>
      <color theme="1"/>
      <name val="ＭＳ Ｐゴシック"/>
      <family val="3"/>
      <charset val="128"/>
      <scheme val="minor"/>
    </font>
    <font>
      <sz val="11"/>
      <color theme="1"/>
      <name val="HGS創英角ﾎﾟｯﾌﾟ体"/>
      <family val="3"/>
      <charset val="128"/>
    </font>
    <font>
      <b/>
      <sz val="12"/>
      <name val="HGS創英角ﾎﾟｯﾌﾟ体"/>
      <family val="3"/>
      <charset val="128"/>
    </font>
    <font>
      <sz val="11"/>
      <color theme="1"/>
      <name val="BIZ UDPゴシック"/>
      <family val="3"/>
      <charset val="128"/>
    </font>
    <font>
      <sz val="11"/>
      <name val="BIZ UDPゴシック"/>
      <family val="3"/>
      <charset val="128"/>
    </font>
    <font>
      <sz val="11"/>
      <name val="UD デジタル 教科書体 N-B"/>
      <family val="1"/>
      <charset val="128"/>
    </font>
    <font>
      <sz val="9"/>
      <color theme="1"/>
      <name val="UD デジタル 教科書体 N-B"/>
      <family val="1"/>
      <charset val="128"/>
    </font>
    <font>
      <sz val="14"/>
      <name val="UD デジタル 教科書体 N-B"/>
      <family val="1"/>
      <charset val="128"/>
    </font>
    <font>
      <b/>
      <sz val="20"/>
      <name val="UD デジタル 教科書体 N-B"/>
      <family val="1"/>
      <charset val="128"/>
    </font>
    <font>
      <b/>
      <sz val="24"/>
      <name val="UD デジタル 教科書体 N-B"/>
      <family val="1"/>
      <charset val="128"/>
    </font>
    <font>
      <sz val="11"/>
      <color theme="1"/>
      <name val="UD デジタル 教科書体 N-B"/>
      <family val="1"/>
      <charset val="128"/>
    </font>
    <font>
      <b/>
      <sz val="9"/>
      <name val="UD デジタル 教科書体 N-B"/>
      <family val="1"/>
      <charset val="128"/>
    </font>
    <font>
      <b/>
      <sz val="8"/>
      <name val="UD デジタル 教科書体 N-B"/>
      <family val="1"/>
      <charset val="128"/>
    </font>
    <font>
      <b/>
      <sz val="12"/>
      <name val="UD デジタル 教科書体 N-B"/>
      <family val="1"/>
      <charset val="128"/>
    </font>
    <font>
      <b/>
      <sz val="11"/>
      <name val="UD デジタル 教科書体 N-B"/>
      <family val="1"/>
      <charset val="128"/>
    </font>
    <font>
      <b/>
      <sz val="6"/>
      <name val="UD デジタル 教科書体 N-B"/>
      <family val="1"/>
      <charset val="128"/>
    </font>
    <font>
      <b/>
      <sz val="14"/>
      <name val="UD デジタル 教科書体 N-B"/>
      <family val="1"/>
      <charset val="128"/>
    </font>
    <font>
      <sz val="10"/>
      <name val="UD デジタル 教科書体 N-B"/>
      <family val="1"/>
      <charset val="128"/>
    </font>
    <font>
      <sz val="8"/>
      <name val="UD デジタル 教科書体 N-B"/>
      <family val="1"/>
      <charset val="128"/>
    </font>
    <font>
      <sz val="12"/>
      <name val="UD デジタル 教科書体 N-B"/>
      <family val="1"/>
      <charset val="128"/>
    </font>
    <font>
      <sz val="6"/>
      <name val="UD デジタル 教科書体 N-B"/>
      <family val="1"/>
      <charset val="128"/>
    </font>
    <font>
      <b/>
      <sz val="16"/>
      <name val="UD デジタル 教科書体 N-B"/>
      <family val="1"/>
      <charset val="128"/>
    </font>
    <font>
      <b/>
      <sz val="10.45"/>
      <color indexed="8"/>
      <name val="UD デジタル 教科書体 N-B"/>
      <family val="1"/>
      <charset val="128"/>
    </font>
    <font>
      <sz val="8"/>
      <color theme="1"/>
      <name val="UD デジタル 教科書体 N-B"/>
      <family val="1"/>
      <charset val="128"/>
    </font>
    <font>
      <b/>
      <sz val="8"/>
      <color theme="1"/>
      <name val="UD デジタル 教科書体 N-B"/>
      <family val="1"/>
      <charset val="128"/>
    </font>
    <font>
      <sz val="12"/>
      <color rgb="FF222222"/>
      <name val="ＭＳ Ｐゴシック"/>
      <family val="3"/>
      <charset val="128"/>
      <scheme val="minor"/>
    </font>
    <font>
      <sz val="16"/>
      <name val="UD デジタル 教科書体 N-B"/>
      <family val="1"/>
      <charset val="128"/>
    </font>
    <font>
      <sz val="12"/>
      <color rgb="FF222222"/>
      <name val="UD デジタル 教科書体 N-B"/>
      <family val="1"/>
      <charset val="128"/>
    </font>
    <font>
      <sz val="20"/>
      <color theme="1"/>
      <name val="UD デジタル 教科書体 N-B"/>
      <family val="1"/>
      <charset val="128"/>
    </font>
    <font>
      <sz val="6"/>
      <color theme="1"/>
      <name val="UD デジタル 教科書体 N-B"/>
      <family val="1"/>
      <charset val="128"/>
    </font>
    <font>
      <sz val="12"/>
      <color theme="1"/>
      <name val="UD デジタル 教科書体 N-B"/>
      <family val="1"/>
      <charset val="128"/>
    </font>
    <font>
      <sz val="14"/>
      <color theme="1"/>
      <name val="UD デジタル 教科書体 N-B"/>
      <family val="1"/>
      <charset val="128"/>
    </font>
    <font>
      <b/>
      <sz val="26"/>
      <name val="UD デジタル 教科書体 N-B"/>
      <family val="1"/>
      <charset val="128"/>
    </font>
  </fonts>
  <fills count="3">
    <fill>
      <patternFill patternType="none"/>
    </fill>
    <fill>
      <patternFill patternType="gray125"/>
    </fill>
    <fill>
      <patternFill patternType="solid">
        <fgColor rgb="FFFFFF66"/>
        <bgColor indexed="64"/>
      </patternFill>
    </fill>
  </fills>
  <borders count="7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style="medium">
        <color indexed="64"/>
      </right>
      <top/>
      <bottom/>
      <diagonal/>
    </border>
    <border>
      <left/>
      <right style="medium">
        <color indexed="64"/>
      </right>
      <top style="medium">
        <color indexed="64"/>
      </top>
      <bottom style="double">
        <color indexed="64"/>
      </bottom>
      <diagonal/>
    </border>
    <border>
      <left style="hair">
        <color indexed="64"/>
      </left>
      <right style="hair">
        <color indexed="64"/>
      </right>
      <top/>
      <bottom/>
      <diagonal/>
    </border>
    <border>
      <left style="hair">
        <color indexed="64"/>
      </left>
      <right style="hair">
        <color indexed="64"/>
      </right>
      <top style="dashed">
        <color indexed="64"/>
      </top>
      <bottom style="dashed">
        <color indexed="64"/>
      </bottom>
      <diagonal/>
    </border>
    <border>
      <left/>
      <right style="hair">
        <color indexed="64"/>
      </right>
      <top/>
      <bottom/>
      <diagonal/>
    </border>
    <border>
      <left/>
      <right style="hair">
        <color indexed="64"/>
      </right>
      <top style="medium">
        <color indexed="64"/>
      </top>
      <bottom style="double">
        <color indexed="64"/>
      </bottom>
      <diagonal/>
    </border>
    <border>
      <left/>
      <right style="hair">
        <color indexed="64"/>
      </right>
      <top/>
      <bottom style="medium">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bottom style="medium">
        <color indexed="64"/>
      </bottom>
      <diagonal/>
    </border>
    <border>
      <left/>
      <right style="medium">
        <color indexed="64"/>
      </right>
      <top style="dashed">
        <color indexed="64"/>
      </top>
      <bottom style="dashed">
        <color indexed="64"/>
      </bottom>
      <diagonal/>
    </border>
    <border>
      <left style="hair">
        <color indexed="64"/>
      </left>
      <right/>
      <top style="dashed">
        <color indexed="64"/>
      </top>
      <bottom style="dashed">
        <color indexed="64"/>
      </bottom>
      <diagonal/>
    </border>
    <border>
      <left style="hair">
        <color indexed="64"/>
      </left>
      <right style="hair">
        <color indexed="64"/>
      </right>
      <top/>
      <bottom style="dashed">
        <color indexed="64"/>
      </bottom>
      <diagonal/>
    </border>
    <border>
      <left style="medium">
        <color indexed="64"/>
      </left>
      <right style="thin">
        <color indexed="64"/>
      </right>
      <top style="medium">
        <color indexed="64"/>
      </top>
      <bottom style="double">
        <color indexed="64"/>
      </bottom>
      <diagonal/>
    </border>
    <border>
      <left/>
      <right style="hair">
        <color indexed="64"/>
      </right>
      <top style="dashed">
        <color indexed="64"/>
      </top>
      <bottom style="dashed">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s>
  <cellStyleXfs count="4">
    <xf numFmtId="0" fontId="0" fillId="0" borderId="0">
      <alignment vertical="center"/>
    </xf>
    <xf numFmtId="0" fontId="2" fillId="0" borderId="0"/>
    <xf numFmtId="0" fontId="2" fillId="0" borderId="0">
      <alignment vertical="center"/>
    </xf>
    <xf numFmtId="0" fontId="9" fillId="0" borderId="0">
      <alignment vertical="center"/>
    </xf>
  </cellStyleXfs>
  <cellXfs count="246">
    <xf numFmtId="0" fontId="0" fillId="0" borderId="0" xfId="0">
      <alignment vertical="center"/>
    </xf>
    <xf numFmtId="0" fontId="2" fillId="0" borderId="0" xfId="1"/>
    <xf numFmtId="0" fontId="5" fillId="0" borderId="0" xfId="1" applyFont="1"/>
    <xf numFmtId="0" fontId="4" fillId="0" borderId="0" xfId="1" applyFont="1"/>
    <xf numFmtId="0" fontId="5" fillId="0" borderId="0" xfId="1" applyFont="1" applyBorder="1"/>
    <xf numFmtId="0" fontId="2" fillId="0" borderId="0" xfId="1" applyAlignment="1">
      <alignment vertical="center"/>
    </xf>
    <xf numFmtId="0" fontId="2" fillId="0" borderId="0" xfId="1" applyAlignment="1"/>
    <xf numFmtId="0" fontId="2" fillId="0" borderId="0" xfId="1" applyAlignment="1">
      <alignment vertical="center"/>
    </xf>
    <xf numFmtId="0" fontId="6" fillId="0" borderId="19" xfId="1" applyNumberFormat="1" applyFont="1" applyBorder="1" applyAlignment="1">
      <alignment horizontal="center" vertical="center"/>
    </xf>
    <xf numFmtId="0" fontId="2" fillId="0" borderId="7" xfId="1" applyBorder="1" applyAlignment="1">
      <alignment vertical="center"/>
    </xf>
    <xf numFmtId="0" fontId="6" fillId="0" borderId="21" xfId="1" applyNumberFormat="1" applyFont="1" applyBorder="1" applyAlignment="1">
      <alignment horizontal="center" vertical="center"/>
    </xf>
    <xf numFmtId="0" fontId="2" fillId="0" borderId="12" xfId="1" applyBorder="1" applyAlignment="1">
      <alignment vertical="center"/>
    </xf>
    <xf numFmtId="0" fontId="2" fillId="0" borderId="7" xfId="1" applyFont="1" applyBorder="1" applyAlignment="1">
      <alignment vertical="center" shrinkToFit="1"/>
    </xf>
    <xf numFmtId="0" fontId="2" fillId="0" borderId="12" xfId="1" applyFont="1" applyBorder="1" applyAlignment="1">
      <alignment vertical="center" shrinkToFit="1"/>
    </xf>
    <xf numFmtId="0" fontId="2" fillId="0" borderId="0" xfId="1"/>
    <xf numFmtId="0" fontId="2" fillId="0" borderId="0" xfId="1" applyFill="1" applyBorder="1" applyAlignment="1">
      <alignment horizontal="center"/>
    </xf>
    <xf numFmtId="0" fontId="2" fillId="0" borderId="0" xfId="1" applyFont="1" applyFill="1" applyBorder="1" applyAlignment="1">
      <alignment horizontal="center" vertical="center" shrinkToFit="1"/>
    </xf>
    <xf numFmtId="0" fontId="0" fillId="0" borderId="0" xfId="0">
      <alignment vertical="center"/>
    </xf>
    <xf numFmtId="0" fontId="10" fillId="0" borderId="2" xfId="0" applyFont="1" applyBorder="1">
      <alignment vertical="center"/>
    </xf>
    <xf numFmtId="0" fontId="11" fillId="0" borderId="2" xfId="1" applyFont="1" applyBorder="1" applyAlignment="1">
      <alignment horizontal="center" vertical="center" shrinkToFit="1"/>
    </xf>
    <xf numFmtId="0" fontId="0" fillId="0" borderId="0" xfId="0" applyFill="1" applyBorder="1" applyAlignment="1">
      <alignment horizontal="center" vertical="center"/>
    </xf>
    <xf numFmtId="0" fontId="2" fillId="0" borderId="6" xfId="1" applyBorder="1" applyAlignment="1">
      <alignment vertical="center"/>
    </xf>
    <xf numFmtId="0" fontId="2" fillId="0" borderId="6" xfId="1" applyFont="1" applyBorder="1" applyAlignment="1">
      <alignment vertical="center" shrinkToFit="1"/>
    </xf>
    <xf numFmtId="0" fontId="2" fillId="0" borderId="2" xfId="1" applyBorder="1" applyAlignment="1">
      <alignment vertical="center" wrapText="1"/>
    </xf>
    <xf numFmtId="0" fontId="2" fillId="0" borderId="2" xfId="1" applyFont="1" applyBorder="1" applyAlignment="1">
      <alignment horizontal="left" vertical="top" wrapText="1" shrinkToFit="1"/>
    </xf>
    <xf numFmtId="0" fontId="6" fillId="0" borderId="46" xfId="1" applyNumberFormat="1" applyFont="1" applyBorder="1" applyAlignment="1">
      <alignment horizontal="center" vertical="center"/>
    </xf>
    <xf numFmtId="0" fontId="6" fillId="0" borderId="47" xfId="1" applyNumberFormat="1" applyFont="1" applyBorder="1" applyAlignment="1">
      <alignment horizontal="center" vertical="center"/>
    </xf>
    <xf numFmtId="0" fontId="6" fillId="0" borderId="48" xfId="1" applyNumberFormat="1" applyFont="1" applyBorder="1" applyAlignment="1">
      <alignment horizontal="center" vertical="center"/>
    </xf>
    <xf numFmtId="0" fontId="6" fillId="0" borderId="49" xfId="1" applyNumberFormat="1" applyFont="1" applyBorder="1" applyAlignment="1">
      <alignment horizontal="center" vertical="center"/>
    </xf>
    <xf numFmtId="0" fontId="2" fillId="0" borderId="16" xfId="1" applyBorder="1" applyAlignment="1">
      <alignment vertical="center"/>
    </xf>
    <xf numFmtId="0" fontId="2" fillId="0" borderId="18" xfId="1" applyFont="1" applyBorder="1" applyAlignment="1">
      <alignment vertical="center" shrinkToFit="1"/>
    </xf>
    <xf numFmtId="0" fontId="2" fillId="0" borderId="29" xfId="1" applyBorder="1" applyAlignment="1">
      <alignment vertical="center"/>
    </xf>
    <xf numFmtId="0" fontId="2" fillId="0" borderId="30" xfId="1" applyBorder="1" applyAlignment="1">
      <alignment vertical="center"/>
    </xf>
    <xf numFmtId="0" fontId="7" fillId="0" borderId="50" xfId="1" applyNumberFormat="1" applyFont="1" applyBorder="1" applyAlignment="1">
      <alignment horizontal="center" vertical="center"/>
    </xf>
    <xf numFmtId="0" fontId="2" fillId="0" borderId="22" xfId="1" applyBorder="1" applyAlignment="1">
      <alignment horizontal="center" vertical="center"/>
    </xf>
    <xf numFmtId="0" fontId="2" fillId="0" borderId="23" xfId="1" applyBorder="1" applyAlignment="1">
      <alignment horizontal="center" vertical="center"/>
    </xf>
    <xf numFmtId="0" fontId="2" fillId="0" borderId="52" xfId="1" applyFont="1" applyBorder="1" applyAlignment="1">
      <alignment horizontal="left" vertical="top" wrapText="1" shrinkToFit="1"/>
    </xf>
    <xf numFmtId="0" fontId="12" fillId="0" borderId="0" xfId="0" applyFont="1">
      <alignment vertical="center"/>
    </xf>
    <xf numFmtId="0" fontId="13" fillId="0" borderId="0" xfId="1" applyFont="1"/>
    <xf numFmtId="0" fontId="14" fillId="0" borderId="2" xfId="1" quotePrefix="1" applyFont="1" applyBorder="1" applyAlignment="1">
      <alignment vertical="center" textRotation="255" wrapText="1"/>
    </xf>
    <xf numFmtId="0" fontId="14" fillId="0" borderId="2" xfId="1" applyFont="1" applyBorder="1" applyAlignment="1">
      <alignment vertical="center"/>
    </xf>
    <xf numFmtId="0" fontId="14" fillId="0" borderId="2" xfId="1" applyFont="1" applyBorder="1" applyAlignment="1">
      <alignment horizontal="center" vertical="center"/>
    </xf>
    <xf numFmtId="0" fontId="14" fillId="0" borderId="0" xfId="1" applyFont="1"/>
    <xf numFmtId="0" fontId="14" fillId="0" borderId="0" xfId="1" applyFont="1" applyAlignment="1">
      <alignment horizontal="center"/>
    </xf>
    <xf numFmtId="0" fontId="18" fillId="0" borderId="0" xfId="1" applyFont="1" applyBorder="1" applyAlignment="1">
      <alignment horizontal="center"/>
    </xf>
    <xf numFmtId="0" fontId="20" fillId="0" borderId="0" xfId="1" applyFont="1" applyAlignment="1">
      <alignment horizontal="center" vertical="center" shrinkToFit="1"/>
    </xf>
    <xf numFmtId="0" fontId="20" fillId="0" borderId="0" xfId="1" applyFont="1" applyBorder="1" applyAlignment="1">
      <alignment horizontal="center" vertical="center" shrinkToFit="1"/>
    </xf>
    <xf numFmtId="0" fontId="22" fillId="0" borderId="2" xfId="1" applyFont="1" applyBorder="1" applyAlignment="1">
      <alignment horizontal="center" vertical="center" shrinkToFit="1"/>
    </xf>
    <xf numFmtId="0" fontId="22" fillId="0" borderId="2" xfId="1" applyFont="1" applyFill="1" applyBorder="1" applyAlignment="1">
      <alignment horizontal="center" vertical="center" shrinkToFit="1"/>
    </xf>
    <xf numFmtId="0" fontId="23" fillId="0" borderId="0" xfId="1" applyFont="1" applyAlignment="1">
      <alignment horizontal="center" vertical="center" shrinkToFit="1"/>
    </xf>
    <xf numFmtId="0" fontId="24" fillId="0" borderId="0" xfId="1" applyFont="1" applyAlignment="1">
      <alignment horizontal="center" vertical="center" shrinkToFit="1"/>
    </xf>
    <xf numFmtId="0" fontId="23" fillId="0" borderId="0" xfId="1" applyFont="1" applyAlignment="1">
      <alignment horizontal="center" vertical="center"/>
    </xf>
    <xf numFmtId="0" fontId="24" fillId="0" borderId="0" xfId="1" applyFont="1" applyAlignment="1">
      <alignment horizontal="center" vertical="center"/>
    </xf>
    <xf numFmtId="0" fontId="19" fillId="0" borderId="0" xfId="0" applyFont="1">
      <alignment vertical="center"/>
    </xf>
    <xf numFmtId="0" fontId="14" fillId="0" borderId="0" xfId="1" applyFont="1" applyAlignment="1">
      <alignment horizontal="center" vertical="distributed"/>
    </xf>
    <xf numFmtId="0" fontId="18" fillId="0" borderId="0" xfId="1" applyFont="1" applyBorder="1" applyAlignment="1">
      <alignment horizontal="center" vertical="center"/>
    </xf>
    <xf numFmtId="0" fontId="21" fillId="0" borderId="0" xfId="1" applyFont="1" applyFill="1" applyAlignment="1">
      <alignment horizontal="center" vertical="center" shrinkToFit="1"/>
    </xf>
    <xf numFmtId="0" fontId="17" fillId="0" borderId="0" xfId="1" applyFont="1" applyBorder="1" applyAlignment="1">
      <alignment vertical="center" shrinkToFit="1"/>
    </xf>
    <xf numFmtId="0" fontId="18" fillId="0" borderId="0" xfId="1" applyFont="1" applyBorder="1" applyAlignment="1">
      <alignment vertical="center"/>
    </xf>
    <xf numFmtId="0" fontId="14" fillId="0" borderId="0" xfId="1" applyFont="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horizontal="center" vertical="center"/>
    </xf>
    <xf numFmtId="56" fontId="19" fillId="0" borderId="2" xfId="0" applyNumberFormat="1" applyFont="1" applyBorder="1" applyAlignment="1">
      <alignment horizontal="center" vertical="center"/>
    </xf>
    <xf numFmtId="0" fontId="19" fillId="0" borderId="2" xfId="0" applyFont="1" applyBorder="1">
      <alignment vertical="center"/>
    </xf>
    <xf numFmtId="0" fontId="25" fillId="0" borderId="0" xfId="1" applyFont="1" applyAlignment="1">
      <alignment horizontal="center" vertical="center"/>
    </xf>
    <xf numFmtId="0" fontId="17" fillId="0" borderId="0" xfId="1" applyFont="1" applyAlignment="1">
      <alignment horizontal="center" vertical="center"/>
    </xf>
    <xf numFmtId="0" fontId="27" fillId="0" borderId="0" xfId="1" applyFont="1" applyBorder="1" applyAlignment="1">
      <alignment horizontal="center" vertical="center"/>
    </xf>
    <xf numFmtId="0" fontId="22" fillId="0" borderId="54" xfId="1" applyFont="1" applyBorder="1" applyAlignment="1">
      <alignment horizontal="center" vertical="center" shrinkToFit="1"/>
    </xf>
    <xf numFmtId="0" fontId="22" fillId="0" borderId="39" xfId="1" applyFont="1" applyBorder="1" applyAlignment="1">
      <alignment horizontal="center" vertical="center" shrinkToFit="1"/>
    </xf>
    <xf numFmtId="0" fontId="22" fillId="0" borderId="28" xfId="1" applyFont="1" applyBorder="1" applyAlignment="1">
      <alignment horizontal="center" vertical="center" shrinkToFit="1"/>
    </xf>
    <xf numFmtId="0" fontId="22" fillId="0" borderId="25" xfId="1" applyFont="1" applyBorder="1" applyAlignment="1">
      <alignment horizontal="center" vertical="center" shrinkToFit="1"/>
    </xf>
    <xf numFmtId="0" fontId="29" fillId="0" borderId="0" xfId="1" applyFont="1" applyBorder="1"/>
    <xf numFmtId="0" fontId="14" fillId="0" borderId="0" xfId="1" applyFont="1" applyBorder="1"/>
    <xf numFmtId="0" fontId="14" fillId="0" borderId="56" xfId="1" applyFont="1" applyBorder="1"/>
    <xf numFmtId="0" fontId="14" fillId="0" borderId="0" xfId="1" applyFont="1" applyBorder="1" applyAlignment="1">
      <alignment horizontal="center"/>
    </xf>
    <xf numFmtId="0" fontId="14" fillId="0" borderId="73" xfId="1" quotePrefix="1" applyFont="1" applyBorder="1" applyAlignment="1">
      <alignment horizontal="center" vertical="top" textRotation="255" wrapText="1"/>
    </xf>
    <xf numFmtId="0" fontId="26" fillId="0" borderId="75" xfId="1" applyFont="1" applyBorder="1" applyAlignment="1">
      <alignment horizontal="center" vertical="center"/>
    </xf>
    <xf numFmtId="0" fontId="26" fillId="0" borderId="66" xfId="1" applyFont="1" applyBorder="1" applyAlignment="1">
      <alignment horizontal="center" vertical="center"/>
    </xf>
    <xf numFmtId="0" fontId="26" fillId="0" borderId="68" xfId="1" applyFont="1" applyBorder="1" applyAlignment="1">
      <alignment horizontal="center" vertical="center"/>
    </xf>
    <xf numFmtId="56" fontId="14" fillId="0" borderId="68" xfId="1" applyNumberFormat="1" applyFont="1" applyBorder="1" applyAlignment="1">
      <alignment horizontal="center" vertical="center"/>
    </xf>
    <xf numFmtId="56" fontId="14" fillId="0" borderId="62" xfId="1" applyNumberFormat="1" applyFont="1" applyBorder="1" applyAlignment="1">
      <alignment horizontal="center" vertical="center"/>
    </xf>
    <xf numFmtId="0" fontId="31" fillId="0" borderId="76" xfId="1" applyFont="1" applyBorder="1" applyAlignment="1">
      <alignment horizontal="center" vertical="center"/>
    </xf>
    <xf numFmtId="0" fontId="14" fillId="0" borderId="77" xfId="2" applyFont="1" applyBorder="1" applyAlignment="1">
      <alignment horizontal="center" vertical="center"/>
    </xf>
    <xf numFmtId="0" fontId="31" fillId="0" borderId="29" xfId="1" applyFont="1" applyBorder="1" applyAlignment="1">
      <alignment horizontal="center" vertical="center"/>
    </xf>
    <xf numFmtId="0" fontId="14" fillId="0" borderId="2" xfId="2" applyFont="1" applyBorder="1" applyAlignment="1">
      <alignment horizontal="center" vertical="center"/>
    </xf>
    <xf numFmtId="0" fontId="31" fillId="0" borderId="40" xfId="1" applyFont="1" applyBorder="1" applyAlignment="1">
      <alignment horizontal="center" vertical="center"/>
    </xf>
    <xf numFmtId="0" fontId="14" fillId="0" borderId="1" xfId="2" applyFont="1" applyBorder="1" applyAlignment="1">
      <alignment horizontal="center" vertical="center"/>
    </xf>
    <xf numFmtId="0" fontId="31" fillId="0" borderId="34" xfId="1" applyFont="1" applyBorder="1" applyAlignment="1">
      <alignment horizontal="center" vertical="center"/>
    </xf>
    <xf numFmtId="0" fontId="14" fillId="0" borderId="38" xfId="2"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1" fillId="0" borderId="0" xfId="1" applyFont="1" applyFill="1" applyBorder="1" applyAlignment="1">
      <alignment horizontal="center" vertical="center" shrinkToFit="1"/>
    </xf>
    <xf numFmtId="0" fontId="33" fillId="0" borderId="0" xfId="0" applyFont="1" applyFill="1" applyAlignment="1">
      <alignment horizontal="center" vertical="center"/>
    </xf>
    <xf numFmtId="0" fontId="2" fillId="0" borderId="2" xfId="1" applyBorder="1" applyAlignment="1">
      <alignment horizontal="center" vertical="center"/>
    </xf>
    <xf numFmtId="0" fontId="2" fillId="0" borderId="2" xfId="1" applyBorder="1" applyAlignment="1">
      <alignment vertical="center"/>
    </xf>
    <xf numFmtId="0" fontId="34" fillId="0" borderId="2" xfId="0" applyFont="1" applyBorder="1" applyAlignment="1">
      <alignment vertical="center" wrapText="1"/>
    </xf>
    <xf numFmtId="0" fontId="2" fillId="0" borderId="2" xfId="1" applyFill="1" applyBorder="1" applyAlignment="1">
      <alignment vertical="center" wrapText="1"/>
    </xf>
    <xf numFmtId="0" fontId="35" fillId="0" borderId="2" xfId="1" applyFont="1" applyBorder="1" applyAlignment="1">
      <alignment horizontal="center" vertical="center"/>
    </xf>
    <xf numFmtId="0" fontId="36" fillId="0" borderId="2" xfId="0" applyFont="1" applyBorder="1" applyAlignment="1">
      <alignment vertical="center" wrapText="1"/>
    </xf>
    <xf numFmtId="0" fontId="14" fillId="0" borderId="78" xfId="1" applyFont="1" applyBorder="1" applyAlignment="1">
      <alignment vertical="center"/>
    </xf>
    <xf numFmtId="0" fontId="14" fillId="0" borderId="78" xfId="1" applyFont="1" applyBorder="1" applyAlignment="1">
      <alignment vertical="center" wrapText="1"/>
    </xf>
    <xf numFmtId="0" fontId="32" fillId="0" borderId="0" xfId="0" applyFont="1" applyAlignment="1">
      <alignment horizontal="right" vertical="center"/>
    </xf>
    <xf numFmtId="56" fontId="19" fillId="0" borderId="0" xfId="0" applyNumberFormat="1" applyFont="1">
      <alignment vertical="center"/>
    </xf>
    <xf numFmtId="0" fontId="15" fillId="0" borderId="2" xfId="0" applyFont="1" applyBorder="1">
      <alignment vertical="center"/>
    </xf>
    <xf numFmtId="0" fontId="39" fillId="0" borderId="2" xfId="0" applyFont="1" applyBorder="1" applyAlignment="1">
      <alignment horizontal="center" vertical="center"/>
    </xf>
    <xf numFmtId="0" fontId="22" fillId="0" borderId="2" xfId="1" applyFont="1" applyBorder="1" applyAlignment="1">
      <alignment horizontal="center" vertical="center" wrapText="1" shrinkToFit="1"/>
    </xf>
    <xf numFmtId="0" fontId="19" fillId="0" borderId="0" xfId="0" applyFont="1" applyAlignment="1">
      <alignment vertical="center" wrapText="1"/>
    </xf>
    <xf numFmtId="0" fontId="24" fillId="0" borderId="2" xfId="1" applyFont="1" applyBorder="1" applyAlignment="1">
      <alignment horizontal="center" vertical="center" wrapText="1" shrinkToFit="1"/>
    </xf>
    <xf numFmtId="0" fontId="28" fillId="0" borderId="0" xfId="1" applyFont="1" applyFill="1" applyBorder="1" applyAlignment="1">
      <alignment horizontal="center" vertical="center" shrinkToFit="1"/>
    </xf>
    <xf numFmtId="0" fontId="40" fillId="0" borderId="0" xfId="0" applyFont="1" applyAlignment="1">
      <alignment vertical="top" wrapText="1"/>
    </xf>
    <xf numFmtId="0" fontId="37" fillId="0" borderId="0" xfId="0" applyFont="1" applyAlignment="1">
      <alignment vertical="center"/>
    </xf>
    <xf numFmtId="0" fontId="19" fillId="2" borderId="2" xfId="0" applyFont="1" applyFill="1" applyBorder="1">
      <alignment vertical="center"/>
    </xf>
    <xf numFmtId="56" fontId="19" fillId="2" borderId="0" xfId="0" applyNumberFormat="1" applyFont="1" applyFill="1">
      <alignment vertical="center"/>
    </xf>
    <xf numFmtId="0" fontId="38" fillId="2" borderId="0" xfId="0" applyFont="1" applyFill="1">
      <alignment vertical="center"/>
    </xf>
    <xf numFmtId="0" fontId="0" fillId="0" borderId="2" xfId="0" applyBorder="1" applyAlignment="1">
      <alignment vertical="center" wrapText="1"/>
    </xf>
    <xf numFmtId="0" fontId="19" fillId="2" borderId="0" xfId="0" applyFont="1" applyFill="1">
      <alignment vertical="center"/>
    </xf>
    <xf numFmtId="0" fontId="19" fillId="2" borderId="2" xfId="0" applyFont="1" applyFill="1" applyBorder="1" applyAlignment="1">
      <alignment horizontal="center" vertical="center"/>
    </xf>
    <xf numFmtId="56" fontId="19" fillId="2" borderId="2" xfId="0" applyNumberFormat="1" applyFont="1" applyFill="1" applyBorder="1" applyAlignment="1">
      <alignment horizontal="center" vertical="center"/>
    </xf>
    <xf numFmtId="0" fontId="0" fillId="0" borderId="0" xfId="0" applyBorder="1" applyAlignment="1">
      <alignment vertical="center" wrapText="1"/>
    </xf>
    <xf numFmtId="0" fontId="18" fillId="0" borderId="3" xfId="1" applyFont="1" applyBorder="1" applyAlignment="1">
      <alignment horizontal="center" vertical="center"/>
    </xf>
    <xf numFmtId="0" fontId="18" fillId="0" borderId="4"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8" fillId="0" borderId="5" xfId="1" applyFont="1" applyBorder="1" applyAlignment="1">
      <alignment horizontal="center" vertical="center"/>
    </xf>
    <xf numFmtId="0" fontId="19" fillId="0" borderId="31" xfId="0" applyFont="1" applyBorder="1" applyAlignment="1">
      <alignment horizontal="center" vertical="center"/>
    </xf>
    <xf numFmtId="0" fontId="19" fillId="0" borderId="34" xfId="0" applyFont="1" applyBorder="1" applyAlignment="1">
      <alignment horizontal="center" vertical="center"/>
    </xf>
    <xf numFmtId="0" fontId="19" fillId="0" borderId="32" xfId="0" applyFont="1" applyBorder="1" applyAlignment="1">
      <alignment horizontal="center" vertical="center"/>
    </xf>
    <xf numFmtId="0" fontId="19" fillId="0" borderId="41" xfId="0" applyFont="1" applyBorder="1" applyAlignment="1">
      <alignment horizontal="center" vertical="center"/>
    </xf>
    <xf numFmtId="0" fontId="19" fillId="0" borderId="40" xfId="0" applyFont="1" applyBorder="1" applyAlignment="1">
      <alignment horizontal="center" vertical="center"/>
    </xf>
    <xf numFmtId="0" fontId="22" fillId="0" borderId="37" xfId="1" applyFont="1" applyBorder="1" applyAlignment="1">
      <alignment horizontal="center" vertical="center" shrinkToFit="1"/>
    </xf>
    <xf numFmtId="0" fontId="22" fillId="0" borderId="39" xfId="1" applyFont="1" applyBorder="1" applyAlignment="1">
      <alignment horizontal="center" vertical="center" shrinkToFit="1"/>
    </xf>
    <xf numFmtId="0" fontId="30" fillId="0" borderId="55" xfId="1" applyFont="1" applyBorder="1" applyAlignment="1">
      <alignment horizontal="center" vertical="center"/>
    </xf>
    <xf numFmtId="0" fontId="14" fillId="0" borderId="56" xfId="1" applyFont="1" applyBorder="1" applyAlignment="1">
      <alignment horizontal="center" vertical="center"/>
    </xf>
    <xf numFmtId="0" fontId="14" fillId="0" borderId="57" xfId="1" applyFont="1" applyBorder="1" applyAlignment="1">
      <alignment horizontal="center" vertical="center"/>
    </xf>
    <xf numFmtId="0" fontId="14" fillId="0" borderId="58" xfId="1" applyFont="1" applyBorder="1" applyAlignment="1">
      <alignment horizontal="center" vertical="center"/>
    </xf>
    <xf numFmtId="0" fontId="14" fillId="0" borderId="59" xfId="1" applyFont="1" applyBorder="1" applyAlignment="1">
      <alignment horizontal="center" vertical="center"/>
    </xf>
    <xf numFmtId="0" fontId="14" fillId="0" borderId="60" xfId="1" applyFont="1" applyBorder="1" applyAlignment="1">
      <alignment horizontal="center" vertical="center"/>
    </xf>
    <xf numFmtId="0" fontId="39" fillId="0" borderId="0" xfId="0" applyFont="1" applyAlignment="1">
      <alignment horizontal="left" vertical="top" wrapText="1"/>
    </xf>
    <xf numFmtId="0" fontId="37" fillId="0" borderId="0" xfId="0" applyFont="1" applyAlignment="1">
      <alignment horizontal="center" vertical="center"/>
    </xf>
    <xf numFmtId="0" fontId="17" fillId="0" borderId="2" xfId="1" applyFont="1" applyBorder="1" applyAlignment="1">
      <alignment horizontal="center" vertical="center" shrinkToFit="1"/>
    </xf>
    <xf numFmtId="0" fontId="0" fillId="0" borderId="0" xfId="0" applyAlignment="1">
      <alignment vertical="top"/>
    </xf>
    <xf numFmtId="0" fontId="2" fillId="0" borderId="9" xfId="1" applyBorder="1" applyAlignment="1">
      <alignment horizontal="center" vertical="top"/>
    </xf>
    <xf numFmtId="0" fontId="2" fillId="0" borderId="51" xfId="1" applyBorder="1" applyAlignment="1">
      <alignment horizontal="center" vertical="top"/>
    </xf>
    <xf numFmtId="0" fontId="2" fillId="0" borderId="17" xfId="1" applyBorder="1" applyAlignment="1">
      <alignment vertical="top" wrapText="1"/>
    </xf>
    <xf numFmtId="0" fontId="2" fillId="0" borderId="17" xfId="1" applyFont="1" applyBorder="1" applyAlignment="1">
      <alignment vertical="top" wrapText="1" shrinkToFit="1"/>
    </xf>
    <xf numFmtId="0" fontId="2" fillId="0" borderId="33" xfId="1" applyFont="1" applyBorder="1" applyAlignment="1">
      <alignment vertical="top" wrapText="1" shrinkToFit="1"/>
    </xf>
    <xf numFmtId="0" fontId="2" fillId="0" borderId="2" xfId="1" applyBorder="1" applyAlignment="1">
      <alignment vertical="top" wrapText="1"/>
    </xf>
    <xf numFmtId="0" fontId="2" fillId="0" borderId="2" xfId="1" applyBorder="1" applyAlignment="1">
      <alignment vertical="top" wrapText="1" shrinkToFit="1"/>
    </xf>
    <xf numFmtId="0" fontId="2" fillId="0" borderId="2" xfId="1" applyFont="1" applyBorder="1" applyAlignment="1">
      <alignment vertical="top" wrapText="1" shrinkToFit="1"/>
    </xf>
    <xf numFmtId="0" fontId="2" fillId="0" borderId="52" xfId="1" applyFont="1" applyBorder="1" applyAlignment="1">
      <alignment vertical="top" wrapText="1" shrinkToFit="1"/>
    </xf>
    <xf numFmtId="0" fontId="2" fillId="0" borderId="52" xfId="1" applyBorder="1" applyAlignment="1">
      <alignment vertical="top" wrapText="1" shrinkToFit="1"/>
    </xf>
    <xf numFmtId="0" fontId="2" fillId="0" borderId="24" xfId="1" applyBorder="1" applyAlignment="1">
      <alignment vertical="top" wrapText="1"/>
    </xf>
    <xf numFmtId="0" fontId="2" fillId="0" borderId="24" xfId="1" applyBorder="1" applyAlignment="1">
      <alignment vertical="top" wrapText="1" shrinkToFit="1"/>
    </xf>
    <xf numFmtId="0" fontId="2" fillId="0" borderId="15" xfId="1" applyBorder="1" applyAlignment="1">
      <alignment vertical="top" wrapText="1" shrinkToFit="1"/>
    </xf>
    <xf numFmtId="0" fontId="2" fillId="0" borderId="6" xfId="1" applyBorder="1" applyAlignment="1">
      <alignment vertical="top" wrapText="1"/>
    </xf>
    <xf numFmtId="0" fontId="2" fillId="0" borderId="27" xfId="1" applyBorder="1" applyAlignment="1">
      <alignment vertical="top" wrapText="1" shrinkToFit="1"/>
    </xf>
    <xf numFmtId="0" fontId="2" fillId="0" borderId="6" xfId="1" applyBorder="1" applyAlignment="1">
      <alignment vertical="top" wrapText="1" shrinkToFit="1"/>
    </xf>
    <xf numFmtId="0" fontId="2" fillId="0" borderId="10" xfId="1" applyBorder="1" applyAlignment="1">
      <alignment vertical="top" wrapText="1"/>
    </xf>
    <xf numFmtId="0" fontId="2" fillId="0" borderId="8" xfId="1" applyBorder="1" applyAlignment="1">
      <alignment vertical="top" wrapText="1" shrinkToFit="1"/>
    </xf>
    <xf numFmtId="0" fontId="2" fillId="0" borderId="7" xfId="1" applyBorder="1" applyAlignment="1">
      <alignment vertical="top" wrapText="1" shrinkToFit="1"/>
    </xf>
    <xf numFmtId="0" fontId="2" fillId="0" borderId="12" xfId="1" applyFont="1" applyBorder="1" applyAlignment="1">
      <alignment vertical="top" shrinkToFit="1"/>
    </xf>
    <xf numFmtId="0" fontId="15" fillId="0" borderId="2" xfId="3" applyFont="1" applyBorder="1" applyAlignment="1">
      <alignment horizontal="center" vertical="center"/>
    </xf>
    <xf numFmtId="0" fontId="16" fillId="0" borderId="2" xfId="0" applyFont="1" applyFill="1" applyBorder="1" applyAlignment="1">
      <alignment vertical="center" shrinkToFit="1"/>
    </xf>
    <xf numFmtId="0" fontId="15" fillId="0" borderId="2" xfId="3" applyFont="1" applyFill="1" applyBorder="1" applyAlignment="1">
      <alignment horizontal="center" vertical="center"/>
    </xf>
    <xf numFmtId="56" fontId="19" fillId="0" borderId="0" xfId="0" applyNumberFormat="1" applyFont="1" applyFill="1">
      <alignment vertical="center"/>
    </xf>
    <xf numFmtId="0" fontId="19" fillId="0" borderId="0" xfId="0" applyFont="1" applyAlignment="1">
      <alignment horizontal="center" vertical="center"/>
    </xf>
    <xf numFmtId="56" fontId="19" fillId="0" borderId="0" xfId="0" applyNumberFormat="1" applyFont="1" applyAlignment="1">
      <alignment horizontal="center" vertical="center"/>
    </xf>
    <xf numFmtId="0" fontId="40" fillId="0" borderId="0" xfId="0" applyFont="1" applyAlignment="1">
      <alignment horizontal="center" vertical="top" wrapText="1"/>
    </xf>
    <xf numFmtId="0" fontId="0" fillId="0" borderId="0" xfId="0" applyAlignment="1">
      <alignment horizontal="center" vertical="center"/>
    </xf>
    <xf numFmtId="0" fontId="2" fillId="2" borderId="2" xfId="1" applyFill="1" applyBorder="1" applyAlignment="1">
      <alignment vertical="center" wrapText="1"/>
    </xf>
    <xf numFmtId="0" fontId="2" fillId="2" borderId="2" xfId="1" applyFont="1" applyFill="1" applyBorder="1" applyAlignment="1">
      <alignment vertical="center" wrapText="1" shrinkToFit="1"/>
    </xf>
    <xf numFmtId="0" fontId="2" fillId="2" borderId="2" xfId="1" applyFill="1" applyBorder="1" applyAlignment="1">
      <alignment vertical="center" wrapText="1" shrinkToFit="1"/>
    </xf>
    <xf numFmtId="0" fontId="2" fillId="2" borderId="2" xfId="1" applyFont="1" applyFill="1" applyBorder="1" applyAlignment="1">
      <alignment vertical="center" shrinkToFit="1"/>
    </xf>
    <xf numFmtId="0" fontId="2" fillId="2" borderId="2" xfId="1" applyFont="1" applyFill="1" applyBorder="1" applyAlignment="1">
      <alignment horizontal="left" vertical="top" wrapText="1" shrinkToFit="1"/>
    </xf>
    <xf numFmtId="0" fontId="14" fillId="2" borderId="5" xfId="1" applyFont="1" applyFill="1" applyBorder="1" applyAlignment="1">
      <alignment vertical="center" wrapText="1"/>
    </xf>
    <xf numFmtId="0" fontId="19" fillId="2" borderId="5" xfId="0" applyFont="1" applyFill="1" applyBorder="1">
      <alignment vertical="center"/>
    </xf>
    <xf numFmtId="0" fontId="15" fillId="2" borderId="0" xfId="0" applyFont="1" applyFill="1" applyAlignment="1">
      <alignment horizontal="right" vertical="center"/>
    </xf>
    <xf numFmtId="0" fontId="15" fillId="2" borderId="0" xfId="0" applyFont="1" applyFill="1">
      <alignment vertical="center"/>
    </xf>
    <xf numFmtId="56" fontId="39" fillId="2" borderId="0" xfId="0" applyNumberFormat="1" applyFont="1" applyFill="1">
      <alignment vertical="center"/>
    </xf>
    <xf numFmtId="56" fontId="39" fillId="0" borderId="0" xfId="0" applyNumberFormat="1" applyFont="1" applyFill="1">
      <alignment vertical="center"/>
    </xf>
    <xf numFmtId="0" fontId="40" fillId="2" borderId="0" xfId="0" applyFont="1" applyFill="1" applyAlignment="1">
      <alignment horizontal="left" vertical="top" wrapText="1"/>
    </xf>
    <xf numFmtId="0" fontId="19" fillId="2" borderId="65" xfId="0" applyFont="1" applyFill="1" applyBorder="1" applyAlignment="1">
      <alignment horizontal="center" vertical="center"/>
    </xf>
    <xf numFmtId="0" fontId="14" fillId="2" borderId="63" xfId="2" applyFont="1" applyFill="1" applyBorder="1" applyAlignment="1">
      <alignment horizontal="center" vertical="center"/>
    </xf>
    <xf numFmtId="0" fontId="14" fillId="2" borderId="61" xfId="2" applyFont="1" applyFill="1" applyBorder="1" applyAlignment="1">
      <alignment horizontal="center" vertical="center"/>
    </xf>
    <xf numFmtId="0" fontId="14" fillId="2" borderId="74" xfId="2" applyFont="1" applyFill="1" applyBorder="1" applyAlignment="1">
      <alignment horizontal="center" vertical="center"/>
    </xf>
    <xf numFmtId="0" fontId="14" fillId="2" borderId="64" xfId="2" applyFont="1" applyFill="1" applyBorder="1" applyAlignment="1">
      <alignment horizontal="center" vertical="center"/>
    </xf>
    <xf numFmtId="0" fontId="14" fillId="2" borderId="70" xfId="2" applyFont="1" applyFill="1" applyBorder="1" applyAlignment="1">
      <alignment horizontal="center" vertical="center"/>
    </xf>
    <xf numFmtId="0" fontId="19" fillId="2" borderId="64" xfId="0" applyFont="1" applyFill="1" applyBorder="1" applyAlignment="1">
      <alignment horizontal="center" vertical="center"/>
    </xf>
    <xf numFmtId="0" fontId="14" fillId="2" borderId="71" xfId="2" applyFont="1" applyFill="1" applyBorder="1" applyAlignment="1">
      <alignment horizontal="center" vertical="center"/>
    </xf>
    <xf numFmtId="0" fontId="14" fillId="2" borderId="72" xfId="2" applyFont="1" applyFill="1" applyBorder="1" applyAlignment="1">
      <alignment horizontal="center" vertical="center"/>
    </xf>
    <xf numFmtId="0" fontId="19" fillId="2" borderId="70" xfId="0" applyFont="1" applyFill="1" applyBorder="1" applyAlignment="1">
      <alignment horizontal="center" vertical="center"/>
    </xf>
    <xf numFmtId="0" fontId="14" fillId="2" borderId="67" xfId="2" applyFont="1" applyFill="1" applyBorder="1" applyAlignment="1">
      <alignment horizontal="center" vertical="center"/>
    </xf>
    <xf numFmtId="0" fontId="14" fillId="2" borderId="69" xfId="2" applyFont="1" applyFill="1" applyBorder="1" applyAlignment="1">
      <alignment horizontal="center" vertical="center"/>
    </xf>
    <xf numFmtId="0" fontId="14" fillId="2" borderId="13" xfId="2" applyFont="1" applyFill="1" applyBorder="1" applyAlignment="1">
      <alignment horizontal="center" vertical="center"/>
    </xf>
    <xf numFmtId="49" fontId="14" fillId="2" borderId="35" xfId="1" applyNumberFormat="1" applyFont="1" applyFill="1" applyBorder="1" applyAlignment="1">
      <alignment horizontal="center" vertical="center" shrinkToFit="1"/>
    </xf>
    <xf numFmtId="0" fontId="26" fillId="2" borderId="36" xfId="1" applyFont="1" applyFill="1" applyBorder="1" applyAlignment="1">
      <alignment horizontal="center" vertical="center"/>
    </xf>
    <xf numFmtId="49" fontId="14" fillId="2" borderId="34" xfId="1" applyNumberFormat="1" applyFont="1" applyFill="1" applyBorder="1" applyAlignment="1">
      <alignment horizontal="center" vertical="center" shrinkToFit="1"/>
    </xf>
    <xf numFmtId="0" fontId="26" fillId="2" borderId="38" xfId="1" applyFont="1" applyFill="1" applyBorder="1" applyAlignment="1">
      <alignment horizontal="center" vertical="center"/>
    </xf>
    <xf numFmtId="49" fontId="14" fillId="2" borderId="53" xfId="1" applyNumberFormat="1" applyFont="1" applyFill="1" applyBorder="1" applyAlignment="1">
      <alignment horizontal="center" vertical="center" shrinkToFit="1"/>
    </xf>
    <xf numFmtId="0" fontId="26" fillId="2" borderId="10" xfId="1" applyFont="1" applyFill="1" applyBorder="1" applyAlignment="1">
      <alignment horizontal="center" vertical="center"/>
    </xf>
    <xf numFmtId="49" fontId="14" fillId="2" borderId="21" xfId="1" applyNumberFormat="1" applyFont="1" applyFill="1" applyBorder="1" applyAlignment="1">
      <alignment horizontal="center" vertical="center" shrinkToFit="1"/>
    </xf>
    <xf numFmtId="0" fontId="26" fillId="2" borderId="38" xfId="1" applyFont="1" applyFill="1" applyBorder="1" applyAlignment="1">
      <alignment horizontal="center" vertical="center"/>
    </xf>
    <xf numFmtId="49" fontId="14" fillId="2" borderId="40" xfId="1" applyNumberFormat="1" applyFont="1" applyFill="1" applyBorder="1" applyAlignment="1">
      <alignment horizontal="center" vertical="center" shrinkToFit="1"/>
    </xf>
    <xf numFmtId="49" fontId="14" fillId="2" borderId="34" xfId="1" applyNumberFormat="1" applyFont="1" applyFill="1" applyBorder="1" applyAlignment="1">
      <alignment horizontal="center" vertical="center" shrinkToFit="1"/>
    </xf>
    <xf numFmtId="0" fontId="14" fillId="2" borderId="40" xfId="1" applyFont="1" applyFill="1" applyBorder="1" applyAlignment="1">
      <alignment horizontal="center" vertical="center" shrinkToFit="1"/>
    </xf>
    <xf numFmtId="49" fontId="28" fillId="2" borderId="53" xfId="1" applyNumberFormat="1" applyFont="1" applyFill="1" applyBorder="1" applyAlignment="1">
      <alignment horizontal="center" vertical="center" shrinkToFit="1"/>
    </xf>
    <xf numFmtId="49" fontId="28" fillId="2" borderId="34" xfId="1" applyNumberFormat="1" applyFont="1" applyFill="1" applyBorder="1" applyAlignment="1">
      <alignment horizontal="center" vertical="center" shrinkToFit="1"/>
    </xf>
    <xf numFmtId="49" fontId="28" fillId="2" borderId="40" xfId="1" applyNumberFormat="1" applyFont="1" applyFill="1" applyBorder="1" applyAlignment="1">
      <alignment horizontal="center" vertical="center" shrinkToFit="1"/>
    </xf>
    <xf numFmtId="0" fontId="26" fillId="2" borderId="27" xfId="1" applyFont="1" applyFill="1" applyBorder="1" applyAlignment="1">
      <alignment horizontal="center" vertical="center"/>
    </xf>
    <xf numFmtId="0" fontId="26" fillId="2" borderId="1" xfId="1" applyFont="1" applyFill="1" applyBorder="1" applyAlignment="1">
      <alignment horizontal="center" vertical="center"/>
    </xf>
    <xf numFmtId="49" fontId="28" fillId="2" borderId="32" xfId="1" applyNumberFormat="1" applyFont="1" applyFill="1" applyBorder="1" applyAlignment="1">
      <alignment horizontal="center" vertical="center" shrinkToFit="1"/>
    </xf>
    <xf numFmtId="49" fontId="28" fillId="2" borderId="20" xfId="1" applyNumberFormat="1" applyFont="1" applyFill="1" applyBorder="1" applyAlignment="1">
      <alignment horizontal="center" vertical="center" shrinkToFit="1"/>
    </xf>
    <xf numFmtId="49" fontId="28" fillId="2" borderId="30" xfId="1" applyNumberFormat="1" applyFont="1" applyFill="1" applyBorder="1" applyAlignment="1">
      <alignment horizontal="center" vertical="center" shrinkToFit="1"/>
    </xf>
    <xf numFmtId="0" fontId="26" fillId="2" borderId="24" xfId="1" applyFont="1" applyFill="1" applyBorder="1" applyAlignment="1">
      <alignment horizontal="center" vertical="center"/>
    </xf>
    <xf numFmtId="0" fontId="14" fillId="2" borderId="11"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9" fillId="2" borderId="27" xfId="0" applyFont="1" applyFill="1" applyBorder="1" applyAlignment="1">
      <alignment horizontal="center" vertical="center"/>
    </xf>
    <xf numFmtId="0" fontId="19" fillId="2" borderId="28" xfId="0" applyFont="1" applyFill="1" applyBorder="1" applyAlignment="1">
      <alignment horizontal="center" vertical="center"/>
    </xf>
    <xf numFmtId="0" fontId="26" fillId="2" borderId="11" xfId="0" applyFont="1" applyFill="1" applyBorder="1" applyAlignment="1">
      <alignment horizontal="center" vertical="center" wrapText="1" shrinkToFit="1"/>
    </xf>
    <xf numFmtId="0" fontId="32" fillId="2" borderId="27" xfId="0" applyFont="1" applyFill="1" applyBorder="1" applyAlignment="1">
      <alignment horizontal="center" vertical="center"/>
    </xf>
    <xf numFmtId="0" fontId="32" fillId="2" borderId="28" xfId="0" applyFont="1" applyFill="1" applyBorder="1" applyAlignment="1">
      <alignment horizontal="center" vertical="center"/>
    </xf>
    <xf numFmtId="0" fontId="19" fillId="2" borderId="42" xfId="0" applyFont="1" applyFill="1" applyBorder="1" applyAlignment="1">
      <alignment horizontal="center" vertical="center"/>
    </xf>
    <xf numFmtId="0" fontId="32" fillId="2" borderId="42" xfId="0" applyFont="1" applyFill="1" applyBorder="1" applyAlignment="1">
      <alignment horizontal="center" vertical="center"/>
    </xf>
    <xf numFmtId="0" fontId="32" fillId="2" borderId="43" xfId="0" applyFont="1" applyFill="1" applyBorder="1" applyAlignment="1">
      <alignment horizontal="center" vertical="center"/>
    </xf>
    <xf numFmtId="0" fontId="14" fillId="2" borderId="45" xfId="0" applyFont="1" applyFill="1" applyBorder="1" applyAlignment="1">
      <alignment horizontal="center" vertical="center" shrinkToFit="1"/>
    </xf>
    <xf numFmtId="0" fontId="27" fillId="2" borderId="45" xfId="0" applyFont="1" applyFill="1" applyBorder="1" applyAlignment="1">
      <alignment horizontal="center" vertical="center" wrapText="1" shrinkToFit="1"/>
    </xf>
    <xf numFmtId="0" fontId="14" fillId="2" borderId="44" xfId="0" applyFont="1" applyFill="1" applyBorder="1" applyAlignment="1">
      <alignment horizontal="center" vertical="center" shrinkToFit="1"/>
    </xf>
    <xf numFmtId="0" fontId="32" fillId="2" borderId="38" xfId="0" applyFont="1" applyFill="1" applyBorder="1" applyAlignment="1">
      <alignment horizontal="center" vertical="center"/>
    </xf>
    <xf numFmtId="0" fontId="19" fillId="2" borderId="38" xfId="0" applyFont="1" applyFill="1" applyBorder="1" applyAlignment="1">
      <alignment horizontal="center" vertical="center"/>
    </xf>
    <xf numFmtId="0" fontId="19" fillId="2" borderId="39" xfId="0" applyFont="1" applyFill="1" applyBorder="1" applyAlignment="1">
      <alignment horizontal="center" vertical="center"/>
    </xf>
    <xf numFmtId="0" fontId="21" fillId="2" borderId="14" xfId="1" applyFont="1" applyFill="1" applyBorder="1" applyAlignment="1">
      <alignment horizontal="center" vertical="center" shrinkToFit="1"/>
    </xf>
    <xf numFmtId="0" fontId="21" fillId="2" borderId="1"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1" fillId="2" borderId="0" xfId="1" applyFont="1" applyFill="1" applyAlignment="1">
      <alignment horizontal="center" vertical="center" shrinkToFit="1"/>
    </xf>
    <xf numFmtId="0" fontId="21" fillId="2" borderId="0" xfId="1" applyFont="1" applyFill="1" applyBorder="1" applyAlignment="1">
      <alignment horizontal="center" vertical="center" shrinkToFit="1"/>
    </xf>
    <xf numFmtId="0" fontId="17" fillId="2" borderId="3" xfId="1" applyFont="1" applyFill="1" applyBorder="1" applyAlignment="1">
      <alignment horizontal="center" vertical="center" shrinkToFit="1"/>
    </xf>
    <xf numFmtId="0" fontId="17" fillId="2" borderId="4" xfId="1" applyFont="1" applyFill="1" applyBorder="1" applyAlignment="1">
      <alignment horizontal="center" vertical="center" shrinkToFit="1"/>
    </xf>
    <xf numFmtId="0" fontId="17" fillId="2" borderId="5" xfId="1" applyFont="1" applyFill="1" applyBorder="1" applyAlignment="1">
      <alignment horizontal="center" vertical="center" shrinkToFit="1"/>
    </xf>
    <xf numFmtId="0" fontId="18" fillId="2" borderId="3" xfId="1" applyFont="1" applyFill="1" applyBorder="1" applyAlignment="1">
      <alignment horizontal="center" vertical="center"/>
    </xf>
    <xf numFmtId="0" fontId="18" fillId="2" borderId="4" xfId="1" applyFont="1" applyFill="1" applyBorder="1" applyAlignment="1">
      <alignment horizontal="center" vertical="center"/>
    </xf>
    <xf numFmtId="0" fontId="19" fillId="2" borderId="4" xfId="0" applyFont="1" applyFill="1" applyBorder="1">
      <alignment vertical="center"/>
    </xf>
    <xf numFmtId="0" fontId="19" fillId="2" borderId="5" xfId="0" applyFont="1" applyFill="1" applyBorder="1">
      <alignment vertical="center"/>
    </xf>
    <xf numFmtId="0" fontId="16" fillId="2" borderId="2" xfId="0" applyFont="1" applyFill="1" applyBorder="1" applyAlignment="1">
      <alignment vertical="center" shrinkToFit="1"/>
    </xf>
    <xf numFmtId="0" fontId="41" fillId="0" borderId="0" xfId="1" applyFont="1" applyAlignment="1">
      <alignment horizontal="center" vertical="top"/>
    </xf>
    <xf numFmtId="0" fontId="41" fillId="0" borderId="0" xfId="1" applyFont="1" applyAlignment="1">
      <alignment horizontal="center"/>
    </xf>
  </cellXfs>
  <cellStyles count="4">
    <cellStyle name="標準" xfId="0" builtinId="0"/>
    <cellStyle name="標準 2" xfId="1"/>
    <cellStyle name="標準 3" xfId="3"/>
    <cellStyle name="標準_１年生　名簿" xfId="2"/>
  </cellStyles>
  <dxfs count="0"/>
  <tableStyles count="0" defaultTableStyle="TableStyleMedium9" defaultPivotStyle="PivotStyleLight16"/>
  <colors>
    <mruColors>
      <color rgb="FFFFFF66"/>
      <color rgb="FFDF2B07"/>
      <color rgb="FFFF33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523876</xdr:colOff>
      <xdr:row>2</xdr:row>
      <xdr:rowOff>123825</xdr:rowOff>
    </xdr:from>
    <xdr:to>
      <xdr:col>7</xdr:col>
      <xdr:colOff>600076</xdr:colOff>
      <xdr:row>8</xdr:row>
      <xdr:rowOff>104775</xdr:rowOff>
    </xdr:to>
    <xdr:sp macro="" textlink="">
      <xdr:nvSpPr>
        <xdr:cNvPr id="2" name="角丸四角形吹き出し 1"/>
        <xdr:cNvSpPr/>
      </xdr:nvSpPr>
      <xdr:spPr>
        <a:xfrm>
          <a:off x="5191126" y="552450"/>
          <a:ext cx="1447800" cy="1409700"/>
        </a:xfrm>
        <a:prstGeom prst="wedgeRoundRectCallout">
          <a:avLst>
            <a:gd name="adj1" fmla="val -256359"/>
            <a:gd name="adj2" fmla="val -2263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生徒氏名（漢字）（フリガナ）をコピペもしくは入力します！</a:t>
          </a:r>
        </a:p>
      </xdr:txBody>
    </xdr:sp>
    <xdr:clientData fPrintsWithSheet="0"/>
  </xdr:twoCellAnchor>
  <xdr:twoCellAnchor>
    <xdr:from>
      <xdr:col>5</xdr:col>
      <xdr:colOff>561975</xdr:colOff>
      <xdr:row>10</xdr:row>
      <xdr:rowOff>104775</xdr:rowOff>
    </xdr:from>
    <xdr:to>
      <xdr:col>8</xdr:col>
      <xdr:colOff>485774</xdr:colOff>
      <xdr:row>16</xdr:row>
      <xdr:rowOff>85725</xdr:rowOff>
    </xdr:to>
    <xdr:sp macro="" textlink="">
      <xdr:nvSpPr>
        <xdr:cNvPr id="4" name="角丸四角形吹き出し 3"/>
        <xdr:cNvSpPr/>
      </xdr:nvSpPr>
      <xdr:spPr>
        <a:xfrm>
          <a:off x="5229225" y="2438400"/>
          <a:ext cx="1981199" cy="1409700"/>
        </a:xfrm>
        <a:prstGeom prst="wedgeRoundRectCallout">
          <a:avLst>
            <a:gd name="adj1" fmla="val -312053"/>
            <a:gd name="adj2" fmla="val 47060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在籍数に応じて、不要なセルは行ごと削除します！</a:t>
          </a:r>
          <a:endParaRPr kumimoji="1" lang="en-US" altLang="ja-JP" sz="1100"/>
        </a:p>
        <a:p>
          <a:pPr algn="l"/>
          <a:endParaRPr kumimoji="1" lang="en-US" altLang="ja-JP" sz="1100"/>
        </a:p>
        <a:p>
          <a:pPr algn="l"/>
          <a:r>
            <a:rPr kumimoji="1" lang="en-US" altLang="ja-JP" sz="1100"/>
            <a:t>※</a:t>
          </a:r>
          <a:r>
            <a:rPr kumimoji="1" lang="ja-JP" altLang="en-US" sz="1100"/>
            <a:t>削除しないと、シートに不要な氏名が残ってしまいます。</a:t>
          </a: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19</xdr:col>
      <xdr:colOff>0</xdr:colOff>
      <xdr:row>2</xdr:row>
      <xdr:rowOff>0</xdr:rowOff>
    </xdr:from>
    <xdr:to>
      <xdr:col>21</xdr:col>
      <xdr:colOff>19050</xdr:colOff>
      <xdr:row>3</xdr:row>
      <xdr:rowOff>9525</xdr:rowOff>
    </xdr:to>
    <xdr:cxnSp macro="">
      <xdr:nvCxnSpPr>
        <xdr:cNvPr id="4" name="直線コネクタ 3"/>
        <xdr:cNvCxnSpPr/>
      </xdr:nvCxnSpPr>
      <xdr:spPr>
        <a:xfrm flipV="1">
          <a:off x="8096250" y="923925"/>
          <a:ext cx="923925" cy="390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4</xdr:row>
      <xdr:rowOff>38100</xdr:rowOff>
    </xdr:from>
    <xdr:to>
      <xdr:col>23</xdr:col>
      <xdr:colOff>457200</xdr:colOff>
      <xdr:row>7</xdr:row>
      <xdr:rowOff>38100</xdr:rowOff>
    </xdr:to>
    <xdr:sp macro="" textlink="">
      <xdr:nvSpPr>
        <xdr:cNvPr id="5" name="角丸四角形吹き出し 4"/>
        <xdr:cNvSpPr/>
      </xdr:nvSpPr>
      <xdr:spPr>
        <a:xfrm>
          <a:off x="7505700" y="1724025"/>
          <a:ext cx="3324225" cy="1162050"/>
        </a:xfrm>
        <a:prstGeom prst="wedgeRoundRectCallout">
          <a:avLst>
            <a:gd name="adj1" fmla="val -108020"/>
            <a:gd name="adj2" fmla="val -11893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家庭訪問の日程を事前調査する場合にプリントアウトして配布します。クラウドに直接入力してもらってもいいかもしれません。時間と日付をご自身の都合に合わせて変え、不要な列は削除します。不都合なセルは↑のセルをコピペしてつぶします。</a:t>
          </a:r>
          <a:endParaRPr kumimoji="1" lang="en-US" altLang="ja-JP" sz="11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50</xdr:row>
      <xdr:rowOff>0</xdr:rowOff>
    </xdr:from>
    <xdr:to>
      <xdr:col>3</xdr:col>
      <xdr:colOff>2763931</xdr:colOff>
      <xdr:row>56</xdr:row>
      <xdr:rowOff>153520</xdr:rowOff>
    </xdr:to>
    <xdr:sp macro="" textlink="">
      <xdr:nvSpPr>
        <xdr:cNvPr id="2" name="角丸四角形吹き出し 1"/>
        <xdr:cNvSpPr/>
      </xdr:nvSpPr>
      <xdr:spPr>
        <a:xfrm>
          <a:off x="4941794" y="53586529"/>
          <a:ext cx="3324225" cy="1162050"/>
        </a:xfrm>
        <a:prstGeom prst="wedgeRoundRectCallout">
          <a:avLst>
            <a:gd name="adj1" fmla="val -62663"/>
            <a:gd name="adj2" fmla="val 406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乱数を使ったランダムの座席表です。</a:t>
          </a:r>
          <a:endParaRPr kumimoji="1" lang="en-US" altLang="ja-JP" sz="1100"/>
        </a:p>
        <a:p>
          <a:pPr algn="l"/>
          <a:r>
            <a:rPr kumimoji="1" lang="ja-JP" altLang="en-US" sz="1100"/>
            <a:t>面白みはないですが、生徒の前で行えば一瞬で抽選できます。</a:t>
          </a:r>
          <a:r>
            <a:rPr kumimoji="1" lang="en-US" altLang="ja-JP" sz="1100"/>
            <a:t>※</a:t>
          </a:r>
          <a:r>
            <a:rPr kumimoji="1" lang="ja-JP" altLang="en-US" sz="1100"/>
            <a:t>他のシートを含め、作業を更新するたびに乱数が変わるので、確定した座席表はすぐプリントアウトしてください。</a:t>
          </a:r>
          <a:endParaRPr kumimoji="1" lang="en-US" altLang="ja-JP" sz="1100"/>
        </a:p>
      </xdr:txBody>
    </xdr:sp>
    <xdr:clientData fPrintsWithSheet="0"/>
  </xdr:twoCellAnchor>
  <xdr:twoCellAnchor>
    <xdr:from>
      <xdr:col>7</xdr:col>
      <xdr:colOff>67236</xdr:colOff>
      <xdr:row>1</xdr:row>
      <xdr:rowOff>22412</xdr:rowOff>
    </xdr:from>
    <xdr:to>
      <xdr:col>11</xdr:col>
      <xdr:colOff>657225</xdr:colOff>
      <xdr:row>1</xdr:row>
      <xdr:rowOff>1184462</xdr:rowOff>
    </xdr:to>
    <xdr:sp macro="" textlink="">
      <xdr:nvSpPr>
        <xdr:cNvPr id="3" name="角丸四角形吹き出し 2"/>
        <xdr:cNvSpPr/>
      </xdr:nvSpPr>
      <xdr:spPr>
        <a:xfrm>
          <a:off x="12427324" y="190500"/>
          <a:ext cx="3324225" cy="1162050"/>
        </a:xfrm>
        <a:prstGeom prst="wedgeRoundRectCallout">
          <a:avLst>
            <a:gd name="adj1" fmla="val -67719"/>
            <a:gd name="adj2" fmla="val 502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通知表所見入力用の表です。</a:t>
          </a:r>
          <a:endParaRPr kumimoji="1" lang="en-US" altLang="ja-JP" sz="1100"/>
        </a:p>
        <a:p>
          <a:pPr algn="l"/>
          <a:r>
            <a:rPr kumimoji="1" lang="ja-JP" altLang="en-US" sz="1100"/>
            <a:t>入力すると文字数が表示されます。学校のシステムの上限の範囲内で入力します。</a:t>
          </a:r>
          <a:endParaRPr kumimoji="1" lang="en-US" altLang="ja-JP" sz="1100"/>
        </a:p>
        <a:p>
          <a:pPr algn="l"/>
          <a:r>
            <a:rPr kumimoji="1" lang="ja-JP" altLang="en-US" sz="1100"/>
            <a:t>入力は手入力もしくはテンプレートからの貼り付け。</a:t>
          </a:r>
          <a:endParaRPr kumimoji="1" lang="en-US" altLang="ja-JP" sz="1100"/>
        </a:p>
        <a:p>
          <a:pPr algn="l"/>
          <a:endParaRPr kumimoji="1" lang="en-US" altLang="ja-JP" sz="1100"/>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2</xdr:col>
      <xdr:colOff>941294</xdr:colOff>
      <xdr:row>1</xdr:row>
      <xdr:rowOff>257736</xdr:rowOff>
    </xdr:from>
    <xdr:to>
      <xdr:col>3</xdr:col>
      <xdr:colOff>1172695</xdr:colOff>
      <xdr:row>2</xdr:row>
      <xdr:rowOff>556933</xdr:rowOff>
    </xdr:to>
    <xdr:sp macro="" textlink="">
      <xdr:nvSpPr>
        <xdr:cNvPr id="2" name="角丸四角形吹き出し 1"/>
        <xdr:cNvSpPr/>
      </xdr:nvSpPr>
      <xdr:spPr>
        <a:xfrm>
          <a:off x="2935941" y="437030"/>
          <a:ext cx="3324225" cy="1162050"/>
        </a:xfrm>
        <a:prstGeom prst="wedgeRoundRectCallout">
          <a:avLst>
            <a:gd name="adj1" fmla="val 93413"/>
            <a:gd name="adj2" fmla="val 1245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所見入力用のテンプレートです。</a:t>
          </a:r>
          <a:endParaRPr kumimoji="1" lang="en-US" altLang="ja-JP" sz="1100"/>
        </a:p>
        <a:p>
          <a:pPr algn="l"/>
          <a:r>
            <a:rPr kumimoji="1" lang="ja-JP" altLang="en-US" sz="1100"/>
            <a:t>先生方によって表現の仕方が違うはずですので、テンプレートをもとに自分の文章に打ち替えたり、作成した文章を新たなテンプレートに残していくことで、次のサイクルが各段と楽になります</a:t>
          </a:r>
          <a:endParaRPr kumimoji="1" lang="en-US" altLang="ja-JP" sz="1100"/>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1</xdr:col>
      <xdr:colOff>593911</xdr:colOff>
      <xdr:row>0</xdr:row>
      <xdr:rowOff>851648</xdr:rowOff>
    </xdr:from>
    <xdr:to>
      <xdr:col>1</xdr:col>
      <xdr:colOff>3918136</xdr:colOff>
      <xdr:row>1</xdr:row>
      <xdr:rowOff>571501</xdr:rowOff>
    </xdr:to>
    <xdr:sp macro="" textlink="">
      <xdr:nvSpPr>
        <xdr:cNvPr id="3" name="角丸四角形吹き出し 2"/>
        <xdr:cNvSpPr/>
      </xdr:nvSpPr>
      <xdr:spPr>
        <a:xfrm>
          <a:off x="2162735" y="851648"/>
          <a:ext cx="3324225" cy="773206"/>
        </a:xfrm>
        <a:prstGeom prst="wedgeRoundRectCallout">
          <a:avLst>
            <a:gd name="adj1" fmla="val 91728"/>
            <a:gd name="adj2" fmla="val 1154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要録所見入力用のテンプレートです。手入力もしくはテンプレートからの貼り付けを黄色セルに入力することで、総合所見を自動生成。</a:t>
          </a:r>
          <a:endParaRPr kumimoji="1" lang="en-US" altLang="ja-JP" sz="1100"/>
        </a:p>
      </xdr:txBody>
    </xdr:sp>
    <xdr:clientData fPrintsWithSheet="0"/>
  </xdr:twoCellAnchor>
  <xdr:twoCellAnchor>
    <xdr:from>
      <xdr:col>1</xdr:col>
      <xdr:colOff>4164107</xdr:colOff>
      <xdr:row>2</xdr:row>
      <xdr:rowOff>141196</xdr:rowOff>
    </xdr:from>
    <xdr:to>
      <xdr:col>3</xdr:col>
      <xdr:colOff>921685</xdr:colOff>
      <xdr:row>2</xdr:row>
      <xdr:rowOff>914402</xdr:rowOff>
    </xdr:to>
    <xdr:sp macro="" textlink="">
      <xdr:nvSpPr>
        <xdr:cNvPr id="5" name="角丸四角形吹き出し 4"/>
        <xdr:cNvSpPr/>
      </xdr:nvSpPr>
      <xdr:spPr>
        <a:xfrm>
          <a:off x="5732931" y="2303931"/>
          <a:ext cx="3324225" cy="773206"/>
        </a:xfrm>
        <a:prstGeom prst="wedgeRoundRectCallout">
          <a:avLst>
            <a:gd name="adj1" fmla="val -79517"/>
            <a:gd name="adj2" fmla="val 5606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学校により記載項目の順番が違う場合は、</a:t>
          </a:r>
          <a:r>
            <a:rPr kumimoji="1" lang="en-US" altLang="ja-JP" sz="1100"/>
            <a:t>B</a:t>
          </a:r>
          <a:r>
            <a:rPr kumimoji="1" lang="ja-JP" altLang="en-US" sz="1100"/>
            <a:t>列の数式「</a:t>
          </a:r>
          <a:r>
            <a:rPr kumimoji="1" lang="en-US" altLang="ja-JP" sz="1100"/>
            <a:t>C&amp;D&amp;E</a:t>
          </a:r>
          <a:r>
            <a:rPr kumimoji="1" lang="ja-JP" altLang="en-US" sz="1100"/>
            <a:t>・・・」の順番を入れ替えます。</a:t>
          </a:r>
          <a:endParaRPr kumimoji="1" lang="en-US" altLang="ja-JP" sz="1100"/>
        </a:p>
      </xdr:txBody>
    </xdr:sp>
    <xdr:clientData fPrintsWithSheet="0"/>
  </xdr:twoCellAnchor>
  <xdr:twoCellAnchor>
    <xdr:from>
      <xdr:col>4</xdr:col>
      <xdr:colOff>89647</xdr:colOff>
      <xdr:row>1</xdr:row>
      <xdr:rowOff>605118</xdr:rowOff>
    </xdr:from>
    <xdr:to>
      <xdr:col>5</xdr:col>
      <xdr:colOff>1385607</xdr:colOff>
      <xdr:row>2</xdr:row>
      <xdr:rowOff>22412</xdr:rowOff>
    </xdr:to>
    <xdr:sp macro="" textlink="">
      <xdr:nvSpPr>
        <xdr:cNvPr id="6" name="角丸四角形吹き出し 5"/>
        <xdr:cNvSpPr/>
      </xdr:nvSpPr>
      <xdr:spPr>
        <a:xfrm>
          <a:off x="10253382" y="1658471"/>
          <a:ext cx="3324225" cy="526676"/>
        </a:xfrm>
        <a:prstGeom prst="wedgeRoundRectCallout">
          <a:avLst>
            <a:gd name="adj1" fmla="val 79593"/>
            <a:gd name="adj2" fmla="val -19491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５</a:t>
          </a:r>
          <a:r>
            <a:rPr kumimoji="1" lang="en-US" altLang="ja-JP" sz="1100"/>
            <a:t>】</a:t>
          </a:r>
          <a:r>
            <a:rPr kumimoji="1" lang="ja-JP" altLang="en-US" sz="1100"/>
            <a:t>や</a:t>
          </a:r>
          <a:r>
            <a:rPr kumimoji="1" lang="en-US" altLang="ja-JP" sz="1100"/>
            <a:t>【</a:t>
          </a:r>
          <a:r>
            <a:rPr kumimoji="1" lang="ja-JP" altLang="en-US" sz="1100"/>
            <a:t>６</a:t>
          </a:r>
          <a:r>
            <a:rPr kumimoji="1" lang="en-US" altLang="ja-JP" sz="1100"/>
            <a:t>】</a:t>
          </a:r>
          <a:r>
            <a:rPr kumimoji="1" lang="ja-JP" altLang="en-US" sz="1100"/>
            <a:t>など、該当する項目がない場合は空欄</a:t>
          </a:r>
          <a:endParaRPr kumimoji="1" lang="en-US" altLang="ja-JP" sz="1100"/>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571500</xdr:rowOff>
    </xdr:from>
    <xdr:to>
      <xdr:col>2</xdr:col>
      <xdr:colOff>141754</xdr:colOff>
      <xdr:row>3</xdr:row>
      <xdr:rowOff>624168</xdr:rowOff>
    </xdr:to>
    <xdr:sp macro="" textlink="">
      <xdr:nvSpPr>
        <xdr:cNvPr id="3" name="角丸四角形吹き出し 2"/>
        <xdr:cNvSpPr/>
      </xdr:nvSpPr>
      <xdr:spPr>
        <a:xfrm>
          <a:off x="0" y="2286000"/>
          <a:ext cx="3324225" cy="1162050"/>
        </a:xfrm>
        <a:prstGeom prst="wedgeRoundRectCallout">
          <a:avLst>
            <a:gd name="adj1" fmla="val 95436"/>
            <a:gd name="adj2" fmla="val -972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要録所見入力用のテンプレートです。</a:t>
          </a:r>
          <a:endParaRPr kumimoji="1" lang="en-US" altLang="ja-JP" sz="1100"/>
        </a:p>
        <a:p>
          <a:pPr algn="l"/>
          <a:r>
            <a:rPr kumimoji="1" lang="ja-JP" altLang="en-US" sz="1100"/>
            <a:t>先生方によって表現の仕方が違うはずですので、テンプレートをもとに自分の文章に打ち替えたり、作成した文章を新たなテンプレートに残していくことで、次のサイクルが各段と楽になります</a:t>
          </a:r>
          <a:endParaRPr kumimoji="1" lang="en-US" altLang="ja-JP"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57149</xdr:colOff>
      <xdr:row>0</xdr:row>
      <xdr:rowOff>266700</xdr:rowOff>
    </xdr:from>
    <xdr:to>
      <xdr:col>15</xdr:col>
      <xdr:colOff>266699</xdr:colOff>
      <xdr:row>2</xdr:row>
      <xdr:rowOff>285750</xdr:rowOff>
    </xdr:to>
    <xdr:sp macro="" textlink="">
      <xdr:nvSpPr>
        <xdr:cNvPr id="2" name="角丸四角形吹き出し 1"/>
        <xdr:cNvSpPr/>
      </xdr:nvSpPr>
      <xdr:spPr>
        <a:xfrm>
          <a:off x="7162799" y="266700"/>
          <a:ext cx="3324225" cy="628650"/>
        </a:xfrm>
        <a:prstGeom prst="wedgeRoundRectCallout">
          <a:avLst>
            <a:gd name="adj1" fmla="val -66101"/>
            <a:gd name="adj2" fmla="val 4970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黄色のセルに手入力します。</a:t>
          </a:r>
          <a:endParaRPr kumimoji="1" lang="en-US" altLang="ja-JP" sz="1100"/>
        </a:p>
        <a:p>
          <a:pPr algn="l"/>
          <a:r>
            <a:rPr kumimoji="1" lang="ja-JP" altLang="en-US" sz="1100"/>
            <a:t>不要な座席（列、行）は削除して使います。</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0</xdr:row>
      <xdr:rowOff>0</xdr:rowOff>
    </xdr:from>
    <xdr:to>
      <xdr:col>15</xdr:col>
      <xdr:colOff>209550</xdr:colOff>
      <xdr:row>4</xdr:row>
      <xdr:rowOff>38100</xdr:rowOff>
    </xdr:to>
    <xdr:sp macro="" textlink="">
      <xdr:nvSpPr>
        <xdr:cNvPr id="3" name="角丸四角形吹き出し 2"/>
        <xdr:cNvSpPr/>
      </xdr:nvSpPr>
      <xdr:spPr>
        <a:xfrm>
          <a:off x="7096125" y="0"/>
          <a:ext cx="3324225" cy="1162050"/>
        </a:xfrm>
        <a:prstGeom prst="wedgeRoundRectCallout">
          <a:avLst>
            <a:gd name="adj1" fmla="val -62663"/>
            <a:gd name="adj2" fmla="val 406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乱数を使ったランダムの座席表です。</a:t>
          </a:r>
          <a:endParaRPr kumimoji="1" lang="en-US" altLang="ja-JP" sz="1100"/>
        </a:p>
        <a:p>
          <a:pPr algn="l"/>
          <a:r>
            <a:rPr kumimoji="1" lang="ja-JP" altLang="en-US" sz="1100"/>
            <a:t>面白みはないですが、生徒の前で行えば一瞬で抽選できます。</a:t>
          </a:r>
          <a:r>
            <a:rPr kumimoji="1" lang="en-US" altLang="ja-JP" sz="1100"/>
            <a:t>※</a:t>
          </a:r>
          <a:r>
            <a:rPr kumimoji="1" lang="ja-JP" altLang="en-US" sz="1100"/>
            <a:t>他のシートを含め、作業を更新するたびに乱数が変わるので、確定した座席表はすぐプリントアウトしてください。</a:t>
          </a:r>
          <a:endParaRPr kumimoji="1" lang="en-US" altLang="ja-JP" sz="1100"/>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xdr:row>
      <xdr:rowOff>0</xdr:rowOff>
    </xdr:from>
    <xdr:to>
      <xdr:col>14</xdr:col>
      <xdr:colOff>38100</xdr:colOff>
      <xdr:row>3</xdr:row>
      <xdr:rowOff>295275</xdr:rowOff>
    </xdr:to>
    <xdr:sp macro="" textlink="">
      <xdr:nvSpPr>
        <xdr:cNvPr id="2" name="角丸四角形吹き出し 1"/>
        <xdr:cNvSpPr/>
      </xdr:nvSpPr>
      <xdr:spPr>
        <a:xfrm>
          <a:off x="7105650" y="190500"/>
          <a:ext cx="2466975" cy="904875"/>
        </a:xfrm>
        <a:prstGeom prst="wedgeRoundRectCallout">
          <a:avLst>
            <a:gd name="adj1" fmla="val -75844"/>
            <a:gd name="adj2" fmla="val -265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「入学式」「学級懇談会」など、適宜ヘッダーを打ち替えます。生徒等が自分の座席を探すと時に使います。</a:t>
          </a:r>
          <a:endParaRPr kumimoji="1" lang="en-US" altLang="ja-JP" sz="1100"/>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4</xdr:col>
      <xdr:colOff>1647265</xdr:colOff>
      <xdr:row>0</xdr:row>
      <xdr:rowOff>156882</xdr:rowOff>
    </xdr:from>
    <xdr:to>
      <xdr:col>8</xdr:col>
      <xdr:colOff>533961</xdr:colOff>
      <xdr:row>1</xdr:row>
      <xdr:rowOff>56029</xdr:rowOff>
    </xdr:to>
    <xdr:sp macro="" textlink="">
      <xdr:nvSpPr>
        <xdr:cNvPr id="2" name="角丸四角形吹き出し 1"/>
        <xdr:cNvSpPr/>
      </xdr:nvSpPr>
      <xdr:spPr>
        <a:xfrm>
          <a:off x="7209865" y="156882"/>
          <a:ext cx="3334871" cy="384922"/>
        </a:xfrm>
        <a:prstGeom prst="wedgeRoundRectCallout">
          <a:avLst>
            <a:gd name="adj1" fmla="val -78170"/>
            <a:gd name="adj2" fmla="val 2742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時間割です。手入力もしくはコピペして使います。</a:t>
          </a:r>
          <a:endParaRPr kumimoji="1" lang="en-US" altLang="ja-JP" sz="1100"/>
        </a:p>
        <a:p>
          <a:pPr algn="l"/>
          <a:endParaRPr kumimoji="1" lang="en-US" altLang="ja-JP" sz="1100"/>
        </a:p>
      </xdr:txBody>
    </xdr:sp>
    <xdr:clientData fPrintsWithSheet="0"/>
  </xdr:twoCellAnchor>
  <xdr:twoCellAnchor>
    <xdr:from>
      <xdr:col>5</xdr:col>
      <xdr:colOff>1333500</xdr:colOff>
      <xdr:row>1</xdr:row>
      <xdr:rowOff>100852</xdr:rowOff>
    </xdr:from>
    <xdr:to>
      <xdr:col>10</xdr:col>
      <xdr:colOff>545166</xdr:colOff>
      <xdr:row>2</xdr:row>
      <xdr:rowOff>481853</xdr:rowOff>
    </xdr:to>
    <xdr:sp macro="" textlink="">
      <xdr:nvSpPr>
        <xdr:cNvPr id="3" name="角丸四角形吹き出し 2"/>
        <xdr:cNvSpPr/>
      </xdr:nvSpPr>
      <xdr:spPr>
        <a:xfrm>
          <a:off x="8583706" y="582705"/>
          <a:ext cx="3324225" cy="616324"/>
        </a:xfrm>
        <a:prstGeom prst="wedgeRoundRectCallout">
          <a:avLst>
            <a:gd name="adj1" fmla="val -16818"/>
            <a:gd name="adj2" fmla="val 359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縮小印刷して名刺サイズでラミネートして全生徒に配ると生徒は喜んで活用します！</a:t>
          </a:r>
          <a:endParaRPr kumimoji="1" lang="en-US" altLang="ja-JP" sz="1100"/>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30816</xdr:colOff>
      <xdr:row>0</xdr:row>
      <xdr:rowOff>224117</xdr:rowOff>
    </xdr:from>
    <xdr:to>
      <xdr:col>10</xdr:col>
      <xdr:colOff>410697</xdr:colOff>
      <xdr:row>2</xdr:row>
      <xdr:rowOff>168088</xdr:rowOff>
    </xdr:to>
    <xdr:sp macro="" textlink="">
      <xdr:nvSpPr>
        <xdr:cNvPr id="2" name="角丸四角形吹き出し 1"/>
        <xdr:cNvSpPr/>
      </xdr:nvSpPr>
      <xdr:spPr>
        <a:xfrm>
          <a:off x="4894169" y="224117"/>
          <a:ext cx="2430557" cy="661147"/>
        </a:xfrm>
        <a:prstGeom prst="wedgeRoundRectCallout">
          <a:avLst>
            <a:gd name="adj1" fmla="val -78170"/>
            <a:gd name="adj2" fmla="val 2742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時間割です。手入力もしくはコピペして使います。</a:t>
          </a:r>
          <a:endParaRPr kumimoji="1" lang="en-US" altLang="ja-JP" sz="1100"/>
        </a:p>
        <a:p>
          <a:pPr algn="l"/>
          <a:endParaRPr kumimoji="1" lang="en-US" altLang="ja-JP" sz="1100"/>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6</xdr:col>
      <xdr:colOff>1133475</xdr:colOff>
      <xdr:row>0</xdr:row>
      <xdr:rowOff>0</xdr:rowOff>
    </xdr:from>
    <xdr:to>
      <xdr:col>11</xdr:col>
      <xdr:colOff>523875</xdr:colOff>
      <xdr:row>2</xdr:row>
      <xdr:rowOff>361950</xdr:rowOff>
    </xdr:to>
    <xdr:sp macro="" textlink="">
      <xdr:nvSpPr>
        <xdr:cNvPr id="2" name="角丸四角形吹き出し 1"/>
        <xdr:cNvSpPr/>
      </xdr:nvSpPr>
      <xdr:spPr>
        <a:xfrm>
          <a:off x="5534025" y="0"/>
          <a:ext cx="3324225" cy="1162050"/>
        </a:xfrm>
        <a:prstGeom prst="wedgeRoundRectCallout">
          <a:avLst>
            <a:gd name="adj1" fmla="val -86159"/>
            <a:gd name="adj2" fmla="val 8405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学校・学級の委員会、係一覧に合わせて列の増減を行ってください。委員会・係名を入力後は、該当社の出席番号を入力します。</a:t>
          </a:r>
          <a:endParaRPr kumimoji="1" lang="en-US" altLang="ja-JP" sz="1100"/>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1</xdr:row>
      <xdr:rowOff>0</xdr:rowOff>
    </xdr:from>
    <xdr:to>
      <xdr:col>10</xdr:col>
      <xdr:colOff>670832</xdr:colOff>
      <xdr:row>4</xdr:row>
      <xdr:rowOff>195943</xdr:rowOff>
    </xdr:to>
    <xdr:sp macro="" textlink="">
      <xdr:nvSpPr>
        <xdr:cNvPr id="2" name="角丸四角形吹き出し 1"/>
        <xdr:cNvSpPr/>
      </xdr:nvSpPr>
      <xdr:spPr>
        <a:xfrm>
          <a:off x="8123464" y="585107"/>
          <a:ext cx="3324225" cy="1162050"/>
        </a:xfrm>
        <a:prstGeom prst="wedgeRoundRectCallout">
          <a:avLst>
            <a:gd name="adj1" fmla="val -62663"/>
            <a:gd name="adj2" fmla="val 4061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40</a:t>
          </a:r>
          <a:r>
            <a:rPr kumimoji="1" lang="ja-JP" altLang="en-US" sz="1100"/>
            <a:t>人学級、</a:t>
          </a:r>
          <a:r>
            <a:rPr kumimoji="1" lang="en-US" altLang="ja-JP" sz="1100"/>
            <a:t>12</a:t>
          </a:r>
          <a:r>
            <a:rPr kumimoji="1" lang="ja-JP" altLang="en-US" sz="1100"/>
            <a:t>カ所の掃除場所の場合のローテーションの一案です。掃除箇所数、必要人員、生徒数に応じて列を増減させた後、掃除場所の名称を入力します。</a:t>
          </a:r>
          <a:endParaRPr kumimoji="1" lang="en-US" altLang="ja-JP" sz="1100"/>
        </a:p>
        <a:p>
          <a:pPr algn="l"/>
          <a:endParaRPr kumimoji="1" lang="en-US" altLang="ja-JP" sz="1100"/>
        </a:p>
      </xdr:txBody>
    </xdr:sp>
    <xdr:clientData fPrintsWithSheet="0"/>
  </xdr:twoCellAnchor>
  <xdr:twoCellAnchor>
    <xdr:from>
      <xdr:col>7</xdr:col>
      <xdr:colOff>68036</xdr:colOff>
      <xdr:row>8</xdr:row>
      <xdr:rowOff>-1</xdr:rowOff>
    </xdr:from>
    <xdr:to>
      <xdr:col>11</xdr:col>
      <xdr:colOff>58511</xdr:colOff>
      <xdr:row>11</xdr:row>
      <xdr:rowOff>108857</xdr:rowOff>
    </xdr:to>
    <xdr:sp macro="" textlink="">
      <xdr:nvSpPr>
        <xdr:cNvPr id="3" name="角丸四角形吹き出し 2"/>
        <xdr:cNvSpPr/>
      </xdr:nvSpPr>
      <xdr:spPr>
        <a:xfrm>
          <a:off x="8191500" y="2639785"/>
          <a:ext cx="3324225" cy="925286"/>
        </a:xfrm>
        <a:prstGeom prst="wedgeRoundRectCallout">
          <a:avLst>
            <a:gd name="adj1" fmla="val 128495"/>
            <a:gd name="adj2" fmla="val -32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「検索と選択」→「置換」で記号を掃除場所に変更可能です。</a:t>
          </a:r>
          <a:endParaRPr kumimoji="1" lang="en-US" altLang="ja-JP" sz="1100"/>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7</xdr:col>
      <xdr:colOff>0</xdr:colOff>
      <xdr:row>8</xdr:row>
      <xdr:rowOff>28575</xdr:rowOff>
    </xdr:from>
    <xdr:to>
      <xdr:col>11</xdr:col>
      <xdr:colOff>133350</xdr:colOff>
      <xdr:row>12</xdr:row>
      <xdr:rowOff>142875</xdr:rowOff>
    </xdr:to>
    <xdr:sp macro="" textlink="">
      <xdr:nvSpPr>
        <xdr:cNvPr id="2" name="角丸四角形吹き出し 1"/>
        <xdr:cNvSpPr/>
      </xdr:nvSpPr>
      <xdr:spPr>
        <a:xfrm>
          <a:off x="5343525" y="1704975"/>
          <a:ext cx="3324225" cy="876300"/>
        </a:xfrm>
        <a:prstGeom prst="wedgeRoundRectCallout">
          <a:avLst>
            <a:gd name="adj1" fmla="val -113953"/>
            <a:gd name="adj2" fmla="val -1641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毎月、あるいは毎学期ごとの提出物管理シートです。担任の手元にプリントアウトしてもいいですし、教室掲示して自分たちで記入させてもいいと思います。</a:t>
          </a:r>
          <a:endParaRPr kumimoji="1" lang="en-US" altLang="ja-JP"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43"/>
  <sheetViews>
    <sheetView tabSelected="1" workbookViewId="0">
      <selection activeCell="D9" sqref="D9"/>
    </sheetView>
  </sheetViews>
  <sheetFormatPr defaultRowHeight="13.5"/>
  <cols>
    <col min="1" max="1" width="4.625" customWidth="1"/>
    <col min="2" max="2" width="14.625" customWidth="1"/>
    <col min="3" max="3" width="14" customWidth="1"/>
    <col min="4" max="5" width="14" style="17" customWidth="1"/>
  </cols>
  <sheetData>
    <row r="1" spans="1:5" ht="15">
      <c r="A1" s="39"/>
      <c r="B1" s="40" t="s">
        <v>0</v>
      </c>
      <c r="C1" s="40" t="s">
        <v>1</v>
      </c>
      <c r="D1" s="40" t="s">
        <v>345</v>
      </c>
      <c r="E1" s="40" t="s">
        <v>344</v>
      </c>
    </row>
    <row r="2" spans="1:5" ht="18.75">
      <c r="A2" s="162">
        <v>1</v>
      </c>
      <c r="B2" s="243" t="s">
        <v>347</v>
      </c>
      <c r="C2" s="243" t="s">
        <v>144</v>
      </c>
      <c r="D2" s="163">
        <f ca="1">RAND()</f>
        <v>0.90657637507183852</v>
      </c>
      <c r="E2" s="163">
        <f ca="1">_xlfn.RANK.EQ(D2,D:D)</f>
        <v>3</v>
      </c>
    </row>
    <row r="3" spans="1:5" ht="18.75">
      <c r="A3" s="162">
        <v>2</v>
      </c>
      <c r="B3" s="243" t="s">
        <v>103</v>
      </c>
      <c r="C3" s="243" t="s">
        <v>145</v>
      </c>
      <c r="D3" s="163">
        <f t="shared" ref="D3:D43" ca="1" si="0">RAND()</f>
        <v>4.1684108375471762E-2</v>
      </c>
      <c r="E3" s="163">
        <f ca="1">_xlfn.RANK.EQ(D3,D:D)</f>
        <v>39</v>
      </c>
    </row>
    <row r="4" spans="1:5" ht="18.75">
      <c r="A4" s="162">
        <v>3</v>
      </c>
      <c r="B4" s="243" t="s">
        <v>104</v>
      </c>
      <c r="C4" s="243" t="s">
        <v>146</v>
      </c>
      <c r="D4" s="163">
        <f t="shared" ca="1" si="0"/>
        <v>0.72398451533827546</v>
      </c>
      <c r="E4" s="163">
        <f ca="1">_xlfn.RANK.EQ(D4,D:D)</f>
        <v>10</v>
      </c>
    </row>
    <row r="5" spans="1:5" ht="18.75">
      <c r="A5" s="162">
        <v>4</v>
      </c>
      <c r="B5" s="243" t="s">
        <v>105</v>
      </c>
      <c r="C5" s="243" t="s">
        <v>147</v>
      </c>
      <c r="D5" s="163">
        <f t="shared" ca="1" si="0"/>
        <v>0.31600625301757934</v>
      </c>
      <c r="E5" s="163">
        <f ca="1">_xlfn.RANK.EQ(D5,D:D)</f>
        <v>28</v>
      </c>
    </row>
    <row r="6" spans="1:5" ht="18.75">
      <c r="A6" s="162">
        <v>5</v>
      </c>
      <c r="B6" s="243" t="s">
        <v>106</v>
      </c>
      <c r="C6" s="243" t="s">
        <v>148</v>
      </c>
      <c r="D6" s="163">
        <f t="shared" ca="1" si="0"/>
        <v>1.7368430944428415E-2</v>
      </c>
      <c r="E6" s="163">
        <f ca="1">_xlfn.RANK.EQ(D6,D:D)</f>
        <v>42</v>
      </c>
    </row>
    <row r="7" spans="1:5" ht="18.75">
      <c r="A7" s="162">
        <v>6</v>
      </c>
      <c r="B7" s="243" t="s">
        <v>107</v>
      </c>
      <c r="C7" s="243" t="s">
        <v>149</v>
      </c>
      <c r="D7" s="163">
        <f t="shared" ca="1" si="0"/>
        <v>8.4705522394055599E-2</v>
      </c>
      <c r="E7" s="163">
        <f ca="1">_xlfn.RANK.EQ(D7,D:D)</f>
        <v>38</v>
      </c>
    </row>
    <row r="8" spans="1:5" ht="18.75">
      <c r="A8" s="162">
        <v>7</v>
      </c>
      <c r="B8" s="243" t="s">
        <v>108</v>
      </c>
      <c r="C8" s="243" t="s">
        <v>150</v>
      </c>
      <c r="D8" s="163">
        <f t="shared" ca="1" si="0"/>
        <v>0.4419845797547175</v>
      </c>
      <c r="E8" s="163">
        <f ca="1">_xlfn.RANK.EQ(D8,D:D)</f>
        <v>22</v>
      </c>
    </row>
    <row r="9" spans="1:5" ht="18.75">
      <c r="A9" s="162">
        <v>8</v>
      </c>
      <c r="B9" s="243" t="s">
        <v>109</v>
      </c>
      <c r="C9" s="243" t="s">
        <v>151</v>
      </c>
      <c r="D9" s="163">
        <f t="shared" ca="1" si="0"/>
        <v>0.19219990559378564</v>
      </c>
      <c r="E9" s="163">
        <f ca="1">_xlfn.RANK.EQ(D9,D:D)</f>
        <v>33</v>
      </c>
    </row>
    <row r="10" spans="1:5" ht="18.75">
      <c r="A10" s="162">
        <v>9</v>
      </c>
      <c r="B10" s="243" t="s">
        <v>110</v>
      </c>
      <c r="C10" s="243" t="s">
        <v>152</v>
      </c>
      <c r="D10" s="163">
        <f t="shared" ca="1" si="0"/>
        <v>0.83304654229648423</v>
      </c>
      <c r="E10" s="163">
        <f ca="1">_xlfn.RANK.EQ(D10,D:D)</f>
        <v>7</v>
      </c>
    </row>
    <row r="11" spans="1:5" ht="18.75">
      <c r="A11" s="162">
        <v>10</v>
      </c>
      <c r="B11" s="243" t="s">
        <v>111</v>
      </c>
      <c r="C11" s="243" t="s">
        <v>153</v>
      </c>
      <c r="D11" s="163">
        <f t="shared" ca="1" si="0"/>
        <v>0.15262169612843224</v>
      </c>
      <c r="E11" s="163">
        <f ca="1">_xlfn.RANK.EQ(D11,D:D)</f>
        <v>35</v>
      </c>
    </row>
    <row r="12" spans="1:5" ht="18.75">
      <c r="A12" s="162">
        <v>11</v>
      </c>
      <c r="B12" s="243" t="s">
        <v>112</v>
      </c>
      <c r="C12" s="243" t="s">
        <v>154</v>
      </c>
      <c r="D12" s="163">
        <f t="shared" ca="1" si="0"/>
        <v>0.82895327339246205</v>
      </c>
      <c r="E12" s="163">
        <f ca="1">_xlfn.RANK.EQ(D12,D:D)</f>
        <v>8</v>
      </c>
    </row>
    <row r="13" spans="1:5" ht="18.75">
      <c r="A13" s="162">
        <v>12</v>
      </c>
      <c r="B13" s="243" t="s">
        <v>113</v>
      </c>
      <c r="C13" s="243" t="s">
        <v>155</v>
      </c>
      <c r="D13" s="163">
        <f t="shared" ca="1" si="0"/>
        <v>0.19429882316226543</v>
      </c>
      <c r="E13" s="163">
        <f ca="1">_xlfn.RANK.EQ(D13,D:D)</f>
        <v>32</v>
      </c>
    </row>
    <row r="14" spans="1:5" ht="18.75">
      <c r="A14" s="162">
        <v>13</v>
      </c>
      <c r="B14" s="243" t="s">
        <v>114</v>
      </c>
      <c r="C14" s="243" t="s">
        <v>156</v>
      </c>
      <c r="D14" s="163">
        <f t="shared" ca="1" si="0"/>
        <v>3.5094121826154678E-2</v>
      </c>
      <c r="E14" s="163">
        <f ca="1">_xlfn.RANK.EQ(D14,D:D)</f>
        <v>41</v>
      </c>
    </row>
    <row r="15" spans="1:5" ht="18.75">
      <c r="A15" s="162">
        <v>14</v>
      </c>
      <c r="B15" s="243" t="s">
        <v>115</v>
      </c>
      <c r="C15" s="243" t="s">
        <v>157</v>
      </c>
      <c r="D15" s="163">
        <f t="shared" ca="1" si="0"/>
        <v>3.5966132344570689E-2</v>
      </c>
      <c r="E15" s="163">
        <f ca="1">_xlfn.RANK.EQ(D15,D:D)</f>
        <v>40</v>
      </c>
    </row>
    <row r="16" spans="1:5" ht="18.75">
      <c r="A16" s="162">
        <v>15</v>
      </c>
      <c r="B16" s="243" t="s">
        <v>116</v>
      </c>
      <c r="C16" s="243" t="s">
        <v>158</v>
      </c>
      <c r="D16" s="163">
        <f t="shared" ca="1" si="0"/>
        <v>0.16351857875878117</v>
      </c>
      <c r="E16" s="163">
        <f ca="1">_xlfn.RANK.EQ(D16,D:D)</f>
        <v>34</v>
      </c>
    </row>
    <row r="17" spans="1:5" ht="18.75">
      <c r="A17" s="162">
        <v>16</v>
      </c>
      <c r="B17" s="243" t="s">
        <v>117</v>
      </c>
      <c r="C17" s="243" t="s">
        <v>159</v>
      </c>
      <c r="D17" s="163">
        <f t="shared" ca="1" si="0"/>
        <v>0.49872772062355875</v>
      </c>
      <c r="E17" s="163">
        <f ca="1">_xlfn.RANK.EQ(D17,D:D)</f>
        <v>19</v>
      </c>
    </row>
    <row r="18" spans="1:5" ht="18.75">
      <c r="A18" s="162">
        <v>17</v>
      </c>
      <c r="B18" s="243" t="s">
        <v>118</v>
      </c>
      <c r="C18" s="243" t="s">
        <v>160</v>
      </c>
      <c r="D18" s="163">
        <f t="shared" ca="1" si="0"/>
        <v>0.51718745886033046</v>
      </c>
      <c r="E18" s="163">
        <f ca="1">_xlfn.RANK.EQ(D18,D:D)</f>
        <v>18</v>
      </c>
    </row>
    <row r="19" spans="1:5" ht="18.75">
      <c r="A19" s="162">
        <v>18</v>
      </c>
      <c r="B19" s="243" t="s">
        <v>119</v>
      </c>
      <c r="C19" s="243" t="s">
        <v>161</v>
      </c>
      <c r="D19" s="163">
        <f t="shared" ca="1" si="0"/>
        <v>0.48513543419151151</v>
      </c>
      <c r="E19" s="163">
        <f ca="1">_xlfn.RANK.EQ(D19,D:D)</f>
        <v>21</v>
      </c>
    </row>
    <row r="20" spans="1:5" ht="18.75">
      <c r="A20" s="162">
        <v>19</v>
      </c>
      <c r="B20" s="243" t="s">
        <v>120</v>
      </c>
      <c r="C20" s="243" t="s">
        <v>162</v>
      </c>
      <c r="D20" s="163">
        <f t="shared" ca="1" si="0"/>
        <v>0.88263728918771145</v>
      </c>
      <c r="E20" s="163">
        <f ca="1">_xlfn.RANK.EQ(D20,D:D)</f>
        <v>4</v>
      </c>
    </row>
    <row r="21" spans="1:5" ht="18.75">
      <c r="A21" s="162">
        <v>20</v>
      </c>
      <c r="B21" s="243" t="s">
        <v>121</v>
      </c>
      <c r="C21" s="243" t="s">
        <v>163</v>
      </c>
      <c r="D21" s="163">
        <f t="shared" ca="1" si="0"/>
        <v>0.31851626824675339</v>
      </c>
      <c r="E21" s="163">
        <f ca="1">_xlfn.RANK.EQ(D21,D:D)</f>
        <v>26</v>
      </c>
    </row>
    <row r="22" spans="1:5" ht="18.75">
      <c r="A22" s="162">
        <v>21</v>
      </c>
      <c r="B22" s="243" t="s">
        <v>122</v>
      </c>
      <c r="C22" s="243" t="s">
        <v>164</v>
      </c>
      <c r="D22" s="163">
        <f t="shared" ca="1" si="0"/>
        <v>0.13893449069121289</v>
      </c>
      <c r="E22" s="163">
        <f ca="1">_xlfn.RANK.EQ(D22,D:D)</f>
        <v>36</v>
      </c>
    </row>
    <row r="23" spans="1:5" ht="18.75">
      <c r="A23" s="162">
        <v>22</v>
      </c>
      <c r="B23" s="243" t="s">
        <v>123</v>
      </c>
      <c r="C23" s="243" t="s">
        <v>165</v>
      </c>
      <c r="D23" s="163">
        <f t="shared" ca="1" si="0"/>
        <v>0.40746969967296209</v>
      </c>
      <c r="E23" s="163">
        <f ca="1">_xlfn.RANK.EQ(D23,D:D)</f>
        <v>23</v>
      </c>
    </row>
    <row r="24" spans="1:5" ht="18.75">
      <c r="A24" s="162">
        <v>23</v>
      </c>
      <c r="B24" s="243" t="s">
        <v>124</v>
      </c>
      <c r="C24" s="243" t="s">
        <v>166</v>
      </c>
      <c r="D24" s="163">
        <f t="shared" ca="1" si="0"/>
        <v>0.60610190764863658</v>
      </c>
      <c r="E24" s="163">
        <f ca="1">_xlfn.RANK.EQ(D24,D:D)</f>
        <v>13</v>
      </c>
    </row>
    <row r="25" spans="1:5" ht="18.75">
      <c r="A25" s="162">
        <v>24</v>
      </c>
      <c r="B25" s="243" t="s">
        <v>125</v>
      </c>
      <c r="C25" s="243" t="s">
        <v>167</v>
      </c>
      <c r="D25" s="163">
        <f t="shared" ca="1" si="0"/>
        <v>0.31728936573891808</v>
      </c>
      <c r="E25" s="163">
        <f ca="1">_xlfn.RANK.EQ(D25,D:D)</f>
        <v>27</v>
      </c>
    </row>
    <row r="26" spans="1:5" ht="18.75">
      <c r="A26" s="162">
        <v>25</v>
      </c>
      <c r="B26" s="243" t="s">
        <v>126</v>
      </c>
      <c r="C26" s="243" t="s">
        <v>168</v>
      </c>
      <c r="D26" s="163">
        <f t="shared" ca="1" si="0"/>
        <v>0.9759837597590193</v>
      </c>
      <c r="E26" s="163">
        <f ca="1">_xlfn.RANK.EQ(D26,D:D)</f>
        <v>1</v>
      </c>
    </row>
    <row r="27" spans="1:5" ht="18.75">
      <c r="A27" s="162">
        <v>26</v>
      </c>
      <c r="B27" s="243" t="s">
        <v>127</v>
      </c>
      <c r="C27" s="243" t="s">
        <v>169</v>
      </c>
      <c r="D27" s="163">
        <f t="shared" ca="1" si="0"/>
        <v>0.75003108259451867</v>
      </c>
      <c r="E27" s="163">
        <f ca="1">_xlfn.RANK.EQ(D27,D:D)</f>
        <v>9</v>
      </c>
    </row>
    <row r="28" spans="1:5" ht="18.75">
      <c r="A28" s="162">
        <v>27</v>
      </c>
      <c r="B28" s="243" t="s">
        <v>128</v>
      </c>
      <c r="C28" s="243" t="s">
        <v>170</v>
      </c>
      <c r="D28" s="163">
        <f t="shared" ca="1" si="0"/>
        <v>0.71477001129826656</v>
      </c>
      <c r="E28" s="163">
        <f ca="1">_xlfn.RANK.EQ(D28,D:D)</f>
        <v>11</v>
      </c>
    </row>
    <row r="29" spans="1:5" ht="18.75">
      <c r="A29" s="162">
        <v>28</v>
      </c>
      <c r="B29" s="243" t="s">
        <v>129</v>
      </c>
      <c r="C29" s="243" t="s">
        <v>171</v>
      </c>
      <c r="D29" s="163">
        <f t="shared" ca="1" si="0"/>
        <v>0.86831447349697111</v>
      </c>
      <c r="E29" s="163">
        <f ca="1">_xlfn.RANK.EQ(D29,D:D)</f>
        <v>6</v>
      </c>
    </row>
    <row r="30" spans="1:5" ht="18.75">
      <c r="A30" s="162">
        <v>29</v>
      </c>
      <c r="B30" s="243" t="s">
        <v>130</v>
      </c>
      <c r="C30" s="243" t="s">
        <v>172</v>
      </c>
      <c r="D30" s="163">
        <f t="shared" ca="1" si="0"/>
        <v>0.60358346988295875</v>
      </c>
      <c r="E30" s="163">
        <f ca="1">_xlfn.RANK.EQ(D30,D:D)</f>
        <v>14</v>
      </c>
    </row>
    <row r="31" spans="1:5" ht="18.75">
      <c r="A31" s="162">
        <v>30</v>
      </c>
      <c r="B31" s="243" t="s">
        <v>131</v>
      </c>
      <c r="C31" s="243" t="s">
        <v>173</v>
      </c>
      <c r="D31" s="163">
        <f t="shared" ca="1" si="0"/>
        <v>0.31177000754422857</v>
      </c>
      <c r="E31" s="163">
        <f ca="1">_xlfn.RANK.EQ(D31,D:D)</f>
        <v>29</v>
      </c>
    </row>
    <row r="32" spans="1:5" ht="18.75">
      <c r="A32" s="162">
        <v>31</v>
      </c>
      <c r="B32" s="243" t="s">
        <v>132</v>
      </c>
      <c r="C32" s="243" t="s">
        <v>174</v>
      </c>
      <c r="D32" s="163">
        <f t="shared" ca="1" si="0"/>
        <v>0.38032527147427642</v>
      </c>
      <c r="E32" s="163">
        <f ca="1">_xlfn.RANK.EQ(D32,D:D)</f>
        <v>24</v>
      </c>
    </row>
    <row r="33" spans="1:5" ht="18.75">
      <c r="A33" s="162">
        <v>32</v>
      </c>
      <c r="B33" s="243" t="s">
        <v>133</v>
      </c>
      <c r="C33" s="243" t="s">
        <v>175</v>
      </c>
      <c r="D33" s="163">
        <f t="shared" ca="1" si="0"/>
        <v>0.676849133251893</v>
      </c>
      <c r="E33" s="163">
        <f ca="1">_xlfn.RANK.EQ(D33,D:D)</f>
        <v>12</v>
      </c>
    </row>
    <row r="34" spans="1:5" ht="18.75">
      <c r="A34" s="162">
        <v>33</v>
      </c>
      <c r="B34" s="243" t="s">
        <v>134</v>
      </c>
      <c r="C34" s="243" t="s">
        <v>176</v>
      </c>
      <c r="D34" s="163">
        <f t="shared" ca="1" si="0"/>
        <v>0.24304014530814688</v>
      </c>
      <c r="E34" s="163">
        <f ca="1">_xlfn.RANK.EQ(D34,D:D)</f>
        <v>30</v>
      </c>
    </row>
    <row r="35" spans="1:5" ht="18.75">
      <c r="A35" s="162">
        <v>34</v>
      </c>
      <c r="B35" s="243" t="s">
        <v>135</v>
      </c>
      <c r="C35" s="243" t="s">
        <v>177</v>
      </c>
      <c r="D35" s="163">
        <f t="shared" ca="1" si="0"/>
        <v>0.32850897413372571</v>
      </c>
      <c r="E35" s="163">
        <f ca="1">_xlfn.RANK.EQ(D35,D:D)</f>
        <v>25</v>
      </c>
    </row>
    <row r="36" spans="1:5" ht="18.75">
      <c r="A36" s="162">
        <v>35</v>
      </c>
      <c r="B36" s="243" t="s">
        <v>136</v>
      </c>
      <c r="C36" s="243" t="s">
        <v>178</v>
      </c>
      <c r="D36" s="163">
        <f t="shared" ca="1" si="0"/>
        <v>0.95138847759402312</v>
      </c>
      <c r="E36" s="163">
        <f ca="1">_xlfn.RANK.EQ(D36,D:D)</f>
        <v>2</v>
      </c>
    </row>
    <row r="37" spans="1:5" ht="18.75">
      <c r="A37" s="162">
        <v>36</v>
      </c>
      <c r="B37" s="243" t="s">
        <v>137</v>
      </c>
      <c r="C37" s="243" t="s">
        <v>179</v>
      </c>
      <c r="D37" s="163">
        <f t="shared" ca="1" si="0"/>
        <v>0.56064449247080173</v>
      </c>
      <c r="E37" s="163">
        <f ca="1">_xlfn.RANK.EQ(D37,D:D)</f>
        <v>17</v>
      </c>
    </row>
    <row r="38" spans="1:5" ht="18.75">
      <c r="A38" s="162">
        <v>37</v>
      </c>
      <c r="B38" s="243" t="s">
        <v>138</v>
      </c>
      <c r="C38" s="243" t="s">
        <v>180</v>
      </c>
      <c r="D38" s="163">
        <f t="shared" ca="1" si="0"/>
        <v>0.22482859913234243</v>
      </c>
      <c r="E38" s="163">
        <f ca="1">_xlfn.RANK.EQ(D38,D:D)</f>
        <v>31</v>
      </c>
    </row>
    <row r="39" spans="1:5" ht="18.75">
      <c r="A39" s="162">
        <v>38</v>
      </c>
      <c r="B39" s="243" t="s">
        <v>139</v>
      </c>
      <c r="C39" s="243" t="s">
        <v>181</v>
      </c>
      <c r="D39" s="163">
        <f t="shared" ca="1" si="0"/>
        <v>9.6827153649409081E-2</v>
      </c>
      <c r="E39" s="163">
        <f ca="1">_xlfn.RANK.EQ(D39,D:D)</f>
        <v>37</v>
      </c>
    </row>
    <row r="40" spans="1:5" ht="18.75">
      <c r="A40" s="162">
        <v>39</v>
      </c>
      <c r="B40" s="243" t="s">
        <v>140</v>
      </c>
      <c r="C40" s="243" t="s">
        <v>182</v>
      </c>
      <c r="D40" s="163">
        <f t="shared" ca="1" si="0"/>
        <v>0.57153894808343852</v>
      </c>
      <c r="E40" s="163">
        <f ca="1">_xlfn.RANK.EQ(D40,D:D)</f>
        <v>16</v>
      </c>
    </row>
    <row r="41" spans="1:5" ht="18.75">
      <c r="A41" s="164">
        <v>40</v>
      </c>
      <c r="B41" s="243" t="s">
        <v>141</v>
      </c>
      <c r="C41" s="243" t="s">
        <v>183</v>
      </c>
      <c r="D41" s="163">
        <f t="shared" ca="1" si="0"/>
        <v>0.58478710011175294</v>
      </c>
      <c r="E41" s="163">
        <f t="shared" ref="E41:E43" ca="1" si="1">_xlfn.RANK.EQ(D41,D:D)</f>
        <v>15</v>
      </c>
    </row>
    <row r="42" spans="1:5" ht="18.75">
      <c r="A42" s="164">
        <v>41</v>
      </c>
      <c r="B42" s="243" t="s">
        <v>142</v>
      </c>
      <c r="C42" s="243" t="s">
        <v>184</v>
      </c>
      <c r="D42" s="163">
        <f t="shared" ca="1" si="0"/>
        <v>0.49268234180186821</v>
      </c>
      <c r="E42" s="163">
        <f t="shared" ca="1" si="1"/>
        <v>20</v>
      </c>
    </row>
    <row r="43" spans="1:5" ht="18.75">
      <c r="A43" s="164">
        <v>42</v>
      </c>
      <c r="B43" s="243" t="s">
        <v>143</v>
      </c>
      <c r="C43" s="243" t="s">
        <v>185</v>
      </c>
      <c r="D43" s="163">
        <f t="shared" ca="1" si="0"/>
        <v>0.87376523822325991</v>
      </c>
      <c r="E43" s="163">
        <f t="shared" ca="1" si="1"/>
        <v>5</v>
      </c>
    </row>
  </sheetData>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21"/>
  <sheetViews>
    <sheetView topLeftCell="A10" workbookViewId="0">
      <selection activeCell="A15" sqref="A15:R21"/>
    </sheetView>
  </sheetViews>
  <sheetFormatPr defaultRowHeight="13.5"/>
  <cols>
    <col min="1" max="1" width="10.75" style="17" customWidth="1"/>
    <col min="2" max="2" width="4.5" style="17" customWidth="1"/>
    <col min="3" max="3" width="2.625" style="17" customWidth="1"/>
    <col min="4" max="4" width="10.375" style="17" customWidth="1"/>
    <col min="5" max="5" width="2.625" style="17" customWidth="1"/>
    <col min="6" max="6" width="10.375" style="17" customWidth="1"/>
    <col min="7" max="7" width="2.625" style="17" customWidth="1"/>
    <col min="8" max="8" width="10.375" style="17" customWidth="1"/>
    <col min="9" max="9" width="2.625" style="17" customWidth="1"/>
    <col min="10" max="10" width="10.375" style="17" customWidth="1"/>
    <col min="11" max="11" width="2.625" style="17" customWidth="1"/>
    <col min="12" max="12" width="10.375" style="17" customWidth="1"/>
    <col min="13" max="13" width="2.625" style="17" customWidth="1"/>
    <col min="14" max="14" width="10.375" style="17" customWidth="1"/>
    <col min="15" max="15" width="2.625" style="17" customWidth="1"/>
    <col min="16" max="16" width="10.375" style="17" customWidth="1"/>
    <col min="17" max="17" width="2.625" style="17" customWidth="1"/>
    <col min="18" max="18" width="10.375" style="17" customWidth="1"/>
    <col min="19" max="19" width="9" style="17"/>
    <col min="20" max="20" width="2.875" style="17" customWidth="1"/>
    <col min="21" max="16384" width="9" style="17"/>
  </cols>
  <sheetData>
    <row r="1" spans="1:21" ht="38.25" customHeight="1">
      <c r="A1" s="139" t="s">
        <v>346</v>
      </c>
      <c r="B1" s="139"/>
      <c r="C1" s="139"/>
      <c r="D1" s="139"/>
      <c r="E1" s="139"/>
      <c r="F1" s="139"/>
      <c r="G1" s="139"/>
      <c r="H1" s="139"/>
      <c r="I1" s="139"/>
      <c r="J1" s="139"/>
      <c r="K1" s="139"/>
      <c r="L1" s="139"/>
      <c r="M1" s="139"/>
      <c r="N1" s="139"/>
      <c r="O1" s="139"/>
      <c r="P1" s="139"/>
      <c r="Q1" s="139"/>
      <c r="R1" s="139"/>
      <c r="S1" s="111"/>
    </row>
    <row r="2" spans="1:21" ht="35.1" customHeight="1">
      <c r="A2" s="53" t="s">
        <v>203</v>
      </c>
      <c r="B2" s="53"/>
      <c r="C2" s="177" t="s">
        <v>4</v>
      </c>
      <c r="D2" s="178" t="s">
        <v>8</v>
      </c>
      <c r="E2" s="177" t="s">
        <v>5</v>
      </c>
      <c r="F2" s="178" t="s">
        <v>17</v>
      </c>
      <c r="G2" s="177" t="s">
        <v>6</v>
      </c>
      <c r="H2" s="178" t="s">
        <v>25</v>
      </c>
      <c r="I2" s="177" t="s">
        <v>20</v>
      </c>
      <c r="J2" s="178" t="s">
        <v>26</v>
      </c>
      <c r="K2" s="177" t="s">
        <v>21</v>
      </c>
      <c r="L2" s="178" t="s">
        <v>18</v>
      </c>
      <c r="M2" s="177" t="s">
        <v>7</v>
      </c>
      <c r="N2" s="178" t="s">
        <v>27</v>
      </c>
      <c r="O2" s="177" t="s">
        <v>22</v>
      </c>
      <c r="P2" s="178" t="s">
        <v>28</v>
      </c>
      <c r="Q2" s="177" t="s">
        <v>197</v>
      </c>
      <c r="R2" s="178" t="s">
        <v>28</v>
      </c>
      <c r="S2" s="53"/>
    </row>
    <row r="3" spans="1:21" ht="30" customHeight="1">
      <c r="A3" s="179">
        <v>44763</v>
      </c>
      <c r="B3" s="113" t="s">
        <v>198</v>
      </c>
      <c r="C3" s="63"/>
      <c r="D3" s="104"/>
      <c r="E3" s="63"/>
      <c r="F3" s="63"/>
      <c r="G3" s="63"/>
      <c r="H3" s="63"/>
      <c r="I3" s="63"/>
      <c r="J3" s="63"/>
      <c r="K3" s="63"/>
      <c r="L3" s="105"/>
      <c r="M3" s="63"/>
      <c r="N3" s="106"/>
      <c r="O3" s="63"/>
      <c r="P3" s="47"/>
      <c r="Q3" s="63"/>
      <c r="R3" s="47"/>
      <c r="S3" s="107"/>
      <c r="T3" s="18"/>
      <c r="U3" s="19"/>
    </row>
    <row r="4" spans="1:21" ht="30" customHeight="1">
      <c r="A4" s="179">
        <v>44764</v>
      </c>
      <c r="B4" s="113" t="s">
        <v>199</v>
      </c>
      <c r="C4" s="63"/>
      <c r="D4" s="63"/>
      <c r="E4" s="63"/>
      <c r="F4" s="63"/>
      <c r="G4" s="63"/>
      <c r="H4" s="63"/>
      <c r="I4" s="63"/>
      <c r="J4" s="63"/>
      <c r="K4" s="63"/>
      <c r="L4" s="105"/>
      <c r="M4" s="63"/>
      <c r="N4" s="106"/>
      <c r="O4" s="63"/>
      <c r="P4" s="47"/>
      <c r="Q4" s="63"/>
      <c r="R4" s="47"/>
      <c r="S4" s="107"/>
      <c r="T4" s="17" t="s">
        <v>205</v>
      </c>
    </row>
    <row r="5" spans="1:21" ht="30" customHeight="1">
      <c r="A5" s="179">
        <v>44765</v>
      </c>
      <c r="B5" s="113" t="s">
        <v>200</v>
      </c>
      <c r="C5" s="63"/>
      <c r="D5" s="63"/>
      <c r="E5" s="63"/>
      <c r="F5" s="63"/>
      <c r="G5" s="63"/>
      <c r="H5" s="63"/>
      <c r="I5" s="63"/>
      <c r="J5" s="63"/>
      <c r="K5" s="63"/>
      <c r="L5" s="105"/>
      <c r="M5" s="63"/>
      <c r="N5" s="106"/>
      <c r="O5" s="63"/>
      <c r="P5" s="47"/>
      <c r="Q5" s="63"/>
      <c r="R5" s="47"/>
      <c r="S5" s="107"/>
    </row>
    <row r="6" spans="1:21" ht="30" customHeight="1">
      <c r="A6" s="179">
        <v>44766</v>
      </c>
      <c r="B6" s="113" t="s">
        <v>31</v>
      </c>
      <c r="C6" s="63"/>
      <c r="D6" s="63"/>
      <c r="E6" s="63"/>
      <c r="F6" s="63"/>
      <c r="G6" s="63"/>
      <c r="H6" s="63"/>
      <c r="I6" s="63"/>
      <c r="J6" s="63"/>
      <c r="K6" s="63"/>
      <c r="L6" s="105"/>
      <c r="M6" s="63"/>
      <c r="N6" s="106"/>
      <c r="O6" s="63"/>
      <c r="P6" s="47"/>
      <c r="Q6" s="63"/>
      <c r="R6" s="47"/>
      <c r="S6" s="107"/>
    </row>
    <row r="7" spans="1:21" ht="32.1" customHeight="1">
      <c r="A7" s="179">
        <v>44767</v>
      </c>
      <c r="B7" s="113" t="s">
        <v>32</v>
      </c>
      <c r="C7" s="63"/>
      <c r="D7" s="63"/>
      <c r="E7" s="63"/>
      <c r="F7" s="63"/>
      <c r="G7" s="63"/>
      <c r="H7" s="63"/>
      <c r="I7" s="63"/>
      <c r="J7" s="63"/>
      <c r="K7" s="63"/>
      <c r="L7" s="105"/>
      <c r="M7" s="63"/>
      <c r="N7" s="106"/>
      <c r="O7" s="63"/>
      <c r="P7" s="47"/>
      <c r="Q7" s="63"/>
      <c r="R7" s="47"/>
      <c r="S7" s="107"/>
    </row>
    <row r="8" spans="1:21" ht="7.5" customHeight="1">
      <c r="A8" s="180"/>
      <c r="B8" s="165"/>
      <c r="C8" s="63"/>
      <c r="D8" s="63"/>
      <c r="E8" s="63"/>
      <c r="F8" s="63"/>
      <c r="G8" s="63"/>
      <c r="H8" s="63"/>
      <c r="I8" s="63"/>
      <c r="J8" s="63"/>
      <c r="K8" s="63"/>
      <c r="L8" s="105"/>
      <c r="M8" s="63"/>
      <c r="N8" s="106"/>
      <c r="O8" s="63"/>
      <c r="P8" s="47"/>
      <c r="Q8" s="63"/>
      <c r="R8" s="47"/>
      <c r="S8" s="107"/>
    </row>
    <row r="9" spans="1:21" ht="31.5" customHeight="1">
      <c r="A9" s="179">
        <v>44776</v>
      </c>
      <c r="B9" s="113" t="s">
        <v>10</v>
      </c>
      <c r="C9" s="63"/>
      <c r="D9" s="63"/>
      <c r="E9" s="63"/>
      <c r="F9" s="63"/>
      <c r="G9" s="63"/>
      <c r="H9" s="63"/>
      <c r="I9" s="63"/>
      <c r="J9" s="63"/>
      <c r="K9" s="63"/>
      <c r="L9" s="61"/>
      <c r="M9" s="63"/>
      <c r="N9" s="106"/>
      <c r="O9" s="63"/>
      <c r="P9" s="47"/>
      <c r="Q9" s="63"/>
      <c r="R9" s="47"/>
      <c r="S9" s="107"/>
    </row>
    <row r="10" spans="1:21" ht="32.1" customHeight="1">
      <c r="A10" s="179">
        <v>44777</v>
      </c>
      <c r="B10" s="113" t="s">
        <v>199</v>
      </c>
      <c r="C10" s="63"/>
      <c r="D10" s="63"/>
      <c r="E10" s="63"/>
      <c r="F10" s="63"/>
      <c r="G10" s="63"/>
      <c r="H10" s="63"/>
      <c r="I10" s="63"/>
      <c r="J10" s="63"/>
      <c r="K10" s="63"/>
      <c r="L10" s="61"/>
      <c r="M10" s="63"/>
      <c r="N10" s="106"/>
      <c r="O10" s="63"/>
      <c r="P10" s="47"/>
      <c r="Q10" s="63"/>
      <c r="R10" s="47"/>
      <c r="S10" s="107"/>
    </row>
    <row r="11" spans="1:21" ht="32.1" customHeight="1">
      <c r="A11" s="179">
        <v>44778</v>
      </c>
      <c r="B11" s="113" t="s">
        <v>200</v>
      </c>
      <c r="C11" s="63"/>
      <c r="D11" s="63"/>
      <c r="E11" s="63"/>
      <c r="F11" s="63"/>
      <c r="G11" s="63"/>
      <c r="H11" s="63"/>
      <c r="I11" s="63"/>
      <c r="J11" s="63"/>
      <c r="K11" s="63"/>
      <c r="L11" s="61"/>
      <c r="M11" s="63"/>
      <c r="N11" s="106"/>
      <c r="O11" s="63"/>
      <c r="P11" s="47"/>
      <c r="Q11" s="63"/>
      <c r="R11" s="47"/>
      <c r="S11" s="107"/>
    </row>
    <row r="12" spans="1:21" ht="32.1" customHeight="1">
      <c r="A12" s="179">
        <v>44779</v>
      </c>
      <c r="B12" s="113" t="s">
        <v>31</v>
      </c>
      <c r="C12" s="63"/>
      <c r="D12" s="63"/>
      <c r="E12" s="63"/>
      <c r="F12" s="63"/>
      <c r="G12" s="63"/>
      <c r="H12" s="63"/>
      <c r="I12" s="63"/>
      <c r="J12" s="63"/>
      <c r="K12" s="63"/>
      <c r="L12" s="61"/>
      <c r="M12" s="63"/>
      <c r="N12" s="106"/>
      <c r="O12" s="63"/>
      <c r="P12" s="47"/>
      <c r="Q12" s="63"/>
      <c r="R12" s="47"/>
      <c r="S12" s="107"/>
    </row>
    <row r="13" spans="1:21" ht="32.1" customHeight="1">
      <c r="A13" s="179">
        <v>44780</v>
      </c>
      <c r="B13" s="113" t="s">
        <v>32</v>
      </c>
      <c r="C13" s="63"/>
      <c r="D13" s="63"/>
      <c r="E13" s="63"/>
      <c r="F13" s="63"/>
      <c r="G13" s="63"/>
      <c r="H13" s="63"/>
      <c r="I13" s="63"/>
      <c r="J13" s="63"/>
      <c r="K13" s="63"/>
      <c r="L13" s="61"/>
      <c r="M13" s="63"/>
      <c r="N13" s="106"/>
      <c r="O13" s="63"/>
      <c r="P13" s="47"/>
      <c r="Q13" s="63"/>
      <c r="R13" s="47"/>
      <c r="S13" s="107"/>
    </row>
    <row r="14" spans="1:21" ht="13.5" customHeight="1">
      <c r="A14" s="110"/>
      <c r="B14" s="110"/>
      <c r="C14" s="110"/>
      <c r="D14" s="110"/>
      <c r="E14" s="110"/>
      <c r="F14" s="110"/>
      <c r="G14" s="110"/>
      <c r="H14" s="110"/>
      <c r="I14" s="110"/>
      <c r="J14" s="110"/>
      <c r="K14" s="110"/>
      <c r="L14" s="110"/>
      <c r="M14" s="110"/>
      <c r="N14" s="110"/>
      <c r="O14" s="110"/>
      <c r="P14" s="110"/>
      <c r="Q14" s="110"/>
      <c r="R14" s="110"/>
      <c r="S14" s="53"/>
    </row>
    <row r="15" spans="1:21" ht="13.5" customHeight="1">
      <c r="A15" s="181" t="s">
        <v>209</v>
      </c>
      <c r="B15" s="181"/>
      <c r="C15" s="181"/>
      <c r="D15" s="181"/>
      <c r="E15" s="181"/>
      <c r="F15" s="181"/>
      <c r="G15" s="181"/>
      <c r="H15" s="181"/>
      <c r="I15" s="181"/>
      <c r="J15" s="181"/>
      <c r="K15" s="181"/>
      <c r="L15" s="181"/>
      <c r="M15" s="181"/>
      <c r="N15" s="181"/>
      <c r="O15" s="181"/>
      <c r="P15" s="181"/>
      <c r="Q15" s="181"/>
      <c r="R15" s="181"/>
      <c r="S15" s="53"/>
    </row>
    <row r="16" spans="1:21" ht="13.5" customHeight="1">
      <c r="A16" s="181"/>
      <c r="B16" s="181"/>
      <c r="C16" s="181"/>
      <c r="D16" s="181"/>
      <c r="E16" s="181"/>
      <c r="F16" s="181"/>
      <c r="G16" s="181"/>
      <c r="H16" s="181"/>
      <c r="I16" s="181"/>
      <c r="J16" s="181"/>
      <c r="K16" s="181"/>
      <c r="L16" s="181"/>
      <c r="M16" s="181"/>
      <c r="N16" s="181"/>
      <c r="O16" s="181"/>
      <c r="P16" s="181"/>
      <c r="Q16" s="181"/>
      <c r="R16" s="181"/>
      <c r="S16" s="53"/>
    </row>
    <row r="17" spans="1:19" ht="13.5" customHeight="1">
      <c r="A17" s="181"/>
      <c r="B17" s="181"/>
      <c r="C17" s="181"/>
      <c r="D17" s="181"/>
      <c r="E17" s="181"/>
      <c r="F17" s="181"/>
      <c r="G17" s="181"/>
      <c r="H17" s="181"/>
      <c r="I17" s="181"/>
      <c r="J17" s="181"/>
      <c r="K17" s="181"/>
      <c r="L17" s="181"/>
      <c r="M17" s="181"/>
      <c r="N17" s="181"/>
      <c r="O17" s="181"/>
      <c r="P17" s="181"/>
      <c r="Q17" s="181"/>
      <c r="R17" s="181"/>
      <c r="S17" s="53"/>
    </row>
    <row r="18" spans="1:19" ht="13.5" customHeight="1">
      <c r="A18" s="181"/>
      <c r="B18" s="181"/>
      <c r="C18" s="181"/>
      <c r="D18" s="181"/>
      <c r="E18" s="181"/>
      <c r="F18" s="181"/>
      <c r="G18" s="181"/>
      <c r="H18" s="181"/>
      <c r="I18" s="181"/>
      <c r="J18" s="181"/>
      <c r="K18" s="181"/>
      <c r="L18" s="181"/>
      <c r="M18" s="181"/>
      <c r="N18" s="181"/>
      <c r="O18" s="181"/>
      <c r="P18" s="181"/>
      <c r="Q18" s="181"/>
      <c r="R18" s="181"/>
      <c r="S18" s="53"/>
    </row>
    <row r="19" spans="1:19" ht="13.5" customHeight="1">
      <c r="A19" s="181"/>
      <c r="B19" s="181"/>
      <c r="C19" s="181"/>
      <c r="D19" s="181"/>
      <c r="E19" s="181"/>
      <c r="F19" s="181"/>
      <c r="G19" s="181"/>
      <c r="H19" s="181"/>
      <c r="I19" s="181"/>
      <c r="J19" s="181"/>
      <c r="K19" s="181"/>
      <c r="L19" s="181"/>
      <c r="M19" s="181"/>
      <c r="N19" s="181"/>
      <c r="O19" s="181"/>
      <c r="P19" s="181"/>
      <c r="Q19" s="181"/>
      <c r="R19" s="181"/>
      <c r="S19" s="53"/>
    </row>
    <row r="20" spans="1:19" ht="13.5" customHeight="1">
      <c r="A20" s="181"/>
      <c r="B20" s="181"/>
      <c r="C20" s="181"/>
      <c r="D20" s="181"/>
      <c r="E20" s="181"/>
      <c r="F20" s="181"/>
      <c r="G20" s="181"/>
      <c r="H20" s="181"/>
      <c r="I20" s="181"/>
      <c r="J20" s="181"/>
      <c r="K20" s="181"/>
      <c r="L20" s="181"/>
      <c r="M20" s="181"/>
      <c r="N20" s="181"/>
      <c r="O20" s="181"/>
      <c r="P20" s="181"/>
      <c r="Q20" s="181"/>
      <c r="R20" s="181"/>
      <c r="S20" s="53"/>
    </row>
    <row r="21" spans="1:19" ht="48.75" customHeight="1">
      <c r="A21" s="181"/>
      <c r="B21" s="181"/>
      <c r="C21" s="181"/>
      <c r="D21" s="181"/>
      <c r="E21" s="181"/>
      <c r="F21" s="181"/>
      <c r="G21" s="181"/>
      <c r="H21" s="181"/>
      <c r="I21" s="181"/>
      <c r="J21" s="181"/>
      <c r="K21" s="181"/>
      <c r="L21" s="181"/>
      <c r="M21" s="181"/>
      <c r="N21" s="181"/>
      <c r="O21" s="181"/>
      <c r="P21" s="181"/>
      <c r="Q21" s="181"/>
      <c r="R21" s="181"/>
      <c r="S21" s="53"/>
    </row>
  </sheetData>
  <mergeCells count="2">
    <mergeCell ref="A1:R1"/>
    <mergeCell ref="A15:R21"/>
  </mergeCells>
  <phoneticPr fontId="1"/>
  <pageMargins left="0.70866141732283472" right="0.70866141732283472" top="0.74803149606299213" bottom="0.74803149606299213" header="0.31496062992125984" footer="0.31496062992125984"/>
  <pageSetup paperSize="9" orientation="landscape" blackAndWhite="1" r:id="rId1"/>
  <rowBreaks count="1" manualBreakCount="1">
    <brk id="1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S26"/>
  <sheetViews>
    <sheetView topLeftCell="A10" workbookViewId="0">
      <selection activeCell="N17" sqref="N17"/>
    </sheetView>
  </sheetViews>
  <sheetFormatPr defaultRowHeight="13.5"/>
  <cols>
    <col min="1" max="1" width="10.75" style="17" customWidth="1"/>
    <col min="2" max="2" width="4.5" style="169" customWidth="1"/>
    <col min="3" max="3" width="3.375" style="17" customWidth="1"/>
    <col min="4" max="4" width="10.875" style="17" customWidth="1"/>
    <col min="5" max="5" width="3.375" style="17" customWidth="1"/>
    <col min="6" max="6" width="10.875" style="17" customWidth="1"/>
    <col min="7" max="7" width="3.375" style="17" customWidth="1"/>
    <col min="8" max="8" width="10.875" style="17" customWidth="1"/>
    <col min="9" max="9" width="3.375" style="17" customWidth="1"/>
    <col min="10" max="10" width="10.875" style="17" customWidth="1"/>
    <col min="11" max="11" width="3.375" style="17" customWidth="1"/>
    <col min="12" max="12" width="10.875" style="17" customWidth="1"/>
    <col min="13" max="13" width="3.375" style="17" customWidth="1"/>
    <col min="14" max="14" width="10.875" style="17" customWidth="1"/>
    <col min="15" max="15" width="3.375" style="17" customWidth="1"/>
    <col min="16" max="16" width="10.875" style="17" customWidth="1"/>
    <col min="17" max="17" width="3.375" style="17" customWidth="1"/>
    <col min="18" max="18" width="10.875" style="17" customWidth="1"/>
    <col min="19" max="16384" width="9" style="17"/>
  </cols>
  <sheetData>
    <row r="1" spans="1:19" ht="38.25" customHeight="1">
      <c r="A1" s="139" t="s">
        <v>204</v>
      </c>
      <c r="B1" s="139"/>
      <c r="C1" s="139"/>
      <c r="D1" s="139"/>
      <c r="E1" s="139"/>
      <c r="F1" s="139"/>
      <c r="G1" s="139"/>
      <c r="H1" s="139"/>
      <c r="I1" s="139"/>
      <c r="J1" s="139"/>
      <c r="K1" s="139"/>
      <c r="L1" s="139"/>
      <c r="M1" s="139"/>
      <c r="N1" s="139"/>
      <c r="O1" s="139"/>
      <c r="P1" s="139"/>
      <c r="Q1" s="139"/>
      <c r="R1" s="139"/>
      <c r="S1" s="111"/>
    </row>
    <row r="2" spans="1:19" ht="35.1" customHeight="1">
      <c r="A2" s="53" t="s">
        <v>203</v>
      </c>
      <c r="B2" s="166"/>
      <c r="C2" s="102" t="s">
        <v>4</v>
      </c>
      <c r="D2" s="114" t="s">
        <v>8</v>
      </c>
      <c r="E2" s="102" t="s">
        <v>5</v>
      </c>
      <c r="F2" s="114" t="s">
        <v>17</v>
      </c>
      <c r="G2" s="102" t="s">
        <v>6</v>
      </c>
      <c r="H2" s="114" t="s">
        <v>25</v>
      </c>
      <c r="I2" s="102" t="s">
        <v>20</v>
      </c>
      <c r="J2" s="114" t="s">
        <v>26</v>
      </c>
      <c r="K2" s="102" t="s">
        <v>21</v>
      </c>
      <c r="L2" s="114" t="s">
        <v>18</v>
      </c>
      <c r="M2" s="102" t="s">
        <v>7</v>
      </c>
      <c r="N2" s="114" t="s">
        <v>27</v>
      </c>
      <c r="O2" s="102" t="s">
        <v>22</v>
      </c>
      <c r="P2" s="114" t="s">
        <v>28</v>
      </c>
      <c r="Q2" s="102" t="s">
        <v>197</v>
      </c>
      <c r="R2" s="114" t="s">
        <v>28</v>
      </c>
      <c r="S2" s="53"/>
    </row>
    <row r="3" spans="1:19" ht="30" customHeight="1">
      <c r="A3" s="113">
        <v>44763</v>
      </c>
      <c r="B3" s="167" t="s">
        <v>198</v>
      </c>
      <c r="C3" s="112">
        <v>1</v>
      </c>
      <c r="D3" s="104" t="str">
        <f>VLOOKUP(C3,'⓪名表（最初のみ入力）'!A2:B43,2)</f>
        <v>芥田川龍之介</v>
      </c>
      <c r="E3" s="112"/>
      <c r="F3" s="63"/>
      <c r="G3" s="112"/>
      <c r="H3" s="63"/>
      <c r="I3" s="112"/>
      <c r="J3" s="63"/>
      <c r="K3" s="112"/>
      <c r="L3" s="105"/>
      <c r="M3" s="112"/>
      <c r="N3" s="106"/>
      <c r="O3" s="112"/>
      <c r="P3" s="47"/>
      <c r="Q3" s="112"/>
      <c r="R3" s="47"/>
      <c r="S3" s="107"/>
    </row>
    <row r="4" spans="1:19" ht="30" customHeight="1">
      <c r="A4" s="113">
        <v>44764</v>
      </c>
      <c r="B4" s="167" t="s">
        <v>199</v>
      </c>
      <c r="C4" s="112"/>
      <c r="D4" s="63"/>
      <c r="E4" s="112"/>
      <c r="F4" s="63"/>
      <c r="G4" s="112"/>
      <c r="H4" s="63"/>
      <c r="I4" s="112"/>
      <c r="J4" s="63"/>
      <c r="K4" s="112"/>
      <c r="L4" s="105"/>
      <c r="M4" s="112"/>
      <c r="N4" s="106"/>
      <c r="O4" s="112"/>
      <c r="P4" s="47"/>
      <c r="Q4" s="112"/>
      <c r="R4" s="47"/>
      <c r="S4" s="107"/>
    </row>
    <row r="5" spans="1:19" ht="30" customHeight="1">
      <c r="A5" s="113">
        <v>44765</v>
      </c>
      <c r="B5" s="167" t="s">
        <v>200</v>
      </c>
      <c r="C5" s="112"/>
      <c r="D5" s="63"/>
      <c r="E5" s="112"/>
      <c r="F5" s="63"/>
      <c r="G5" s="112"/>
      <c r="H5" s="63"/>
      <c r="I5" s="112"/>
      <c r="J5" s="63"/>
      <c r="K5" s="112"/>
      <c r="L5" s="105"/>
      <c r="M5" s="112"/>
      <c r="N5" s="106"/>
      <c r="O5" s="112"/>
      <c r="P5" s="47"/>
      <c r="Q5" s="112"/>
      <c r="R5" s="47"/>
      <c r="S5" s="107"/>
    </row>
    <row r="6" spans="1:19" ht="30" customHeight="1">
      <c r="A6" s="113">
        <v>44766</v>
      </c>
      <c r="B6" s="167" t="s">
        <v>31</v>
      </c>
      <c r="C6" s="112"/>
      <c r="D6" s="63"/>
      <c r="E6" s="112"/>
      <c r="F6" s="63"/>
      <c r="G6" s="112"/>
      <c r="H6" s="63"/>
      <c r="I6" s="112"/>
      <c r="J6" s="63"/>
      <c r="K6" s="112"/>
      <c r="L6" s="105"/>
      <c r="M6" s="112"/>
      <c r="N6" s="106"/>
      <c r="O6" s="112"/>
      <c r="P6" s="47"/>
      <c r="Q6" s="112"/>
      <c r="R6" s="47"/>
      <c r="S6" s="107"/>
    </row>
    <row r="7" spans="1:19" ht="32.1" customHeight="1">
      <c r="A7" s="113">
        <v>44767</v>
      </c>
      <c r="B7" s="167" t="s">
        <v>32</v>
      </c>
      <c r="C7" s="112"/>
      <c r="D7" s="63"/>
      <c r="E7" s="112"/>
      <c r="F7" s="63"/>
      <c r="G7" s="112"/>
      <c r="H7" s="63"/>
      <c r="I7" s="112"/>
      <c r="J7" s="63"/>
      <c r="K7" s="112"/>
      <c r="L7" s="105"/>
      <c r="M7" s="112"/>
      <c r="N7" s="106"/>
      <c r="O7" s="112"/>
      <c r="P7" s="47"/>
      <c r="Q7" s="112"/>
      <c r="R7" s="47"/>
      <c r="S7" s="107"/>
    </row>
    <row r="8" spans="1:19" ht="15.75" customHeight="1">
      <c r="A8" s="103"/>
      <c r="B8" s="167"/>
      <c r="C8" s="63"/>
      <c r="D8" s="63"/>
      <c r="E8" s="63"/>
      <c r="F8" s="63"/>
      <c r="G8" s="63"/>
      <c r="H8" s="63"/>
      <c r="I8" s="63"/>
      <c r="J8" s="63"/>
      <c r="K8" s="112"/>
      <c r="L8" s="105"/>
      <c r="M8" s="63"/>
      <c r="N8" s="106"/>
      <c r="O8" s="63"/>
      <c r="P8" s="47"/>
      <c r="Q8" s="63"/>
      <c r="R8" s="47"/>
      <c r="S8" s="107"/>
    </row>
    <row r="9" spans="1:19" ht="31.5" customHeight="1">
      <c r="A9" s="113">
        <v>44776</v>
      </c>
      <c r="B9" s="167" t="s">
        <v>33</v>
      </c>
      <c r="C9" s="112"/>
      <c r="D9" s="63"/>
      <c r="E9" s="112"/>
      <c r="F9" s="63"/>
      <c r="G9" s="112"/>
      <c r="H9" s="63"/>
      <c r="I9" s="112"/>
      <c r="J9" s="63"/>
      <c r="K9" s="112"/>
      <c r="L9" s="61"/>
      <c r="M9" s="112"/>
      <c r="N9" s="106"/>
      <c r="O9" s="112"/>
      <c r="P9" s="47"/>
      <c r="Q9" s="112"/>
      <c r="R9" s="47"/>
      <c r="S9" s="107"/>
    </row>
    <row r="10" spans="1:19" ht="32.1" customHeight="1">
      <c r="A10" s="113">
        <v>44777</v>
      </c>
      <c r="B10" s="167" t="s">
        <v>199</v>
      </c>
      <c r="C10" s="112"/>
      <c r="D10" s="63"/>
      <c r="E10" s="112"/>
      <c r="F10" s="63"/>
      <c r="G10" s="112"/>
      <c r="H10" s="63"/>
      <c r="I10" s="112"/>
      <c r="J10" s="63"/>
      <c r="K10" s="112"/>
      <c r="L10" s="61"/>
      <c r="M10" s="112"/>
      <c r="N10" s="106"/>
      <c r="O10" s="112"/>
      <c r="P10" s="47"/>
      <c r="Q10" s="112"/>
      <c r="R10" s="47"/>
      <c r="S10" s="107"/>
    </row>
    <row r="11" spans="1:19" ht="32.1" customHeight="1">
      <c r="A11" s="113">
        <v>44778</v>
      </c>
      <c r="B11" s="167" t="s">
        <v>200</v>
      </c>
      <c r="C11" s="112"/>
      <c r="D11" s="63"/>
      <c r="E11" s="112"/>
      <c r="F11" s="63"/>
      <c r="G11" s="112"/>
      <c r="H11" s="63"/>
      <c r="I11" s="112"/>
      <c r="J11" s="63"/>
      <c r="K11" s="112"/>
      <c r="L11" s="61"/>
      <c r="M11" s="112"/>
      <c r="N11" s="106"/>
      <c r="O11" s="112"/>
      <c r="P11" s="47"/>
      <c r="Q11" s="112"/>
      <c r="R11" s="47"/>
      <c r="S11" s="107"/>
    </row>
    <row r="12" spans="1:19" ht="32.1" customHeight="1">
      <c r="A12" s="113">
        <v>44779</v>
      </c>
      <c r="B12" s="167" t="s">
        <v>31</v>
      </c>
      <c r="C12" s="112"/>
      <c r="D12" s="63"/>
      <c r="E12" s="112"/>
      <c r="F12" s="63"/>
      <c r="G12" s="112"/>
      <c r="H12" s="63"/>
      <c r="I12" s="112"/>
      <c r="J12" s="63"/>
      <c r="K12" s="112"/>
      <c r="L12" s="61"/>
      <c r="M12" s="112"/>
      <c r="N12" s="106"/>
      <c r="O12" s="112"/>
      <c r="P12" s="47"/>
      <c r="Q12" s="112"/>
      <c r="R12" s="47"/>
      <c r="S12" s="107"/>
    </row>
    <row r="13" spans="1:19" ht="32.1" customHeight="1">
      <c r="A13" s="113">
        <v>44780</v>
      </c>
      <c r="B13" s="167" t="s">
        <v>32</v>
      </c>
      <c r="C13" s="112"/>
      <c r="D13" s="63"/>
      <c r="E13" s="112"/>
      <c r="F13" s="63"/>
      <c r="G13" s="112"/>
      <c r="H13" s="63"/>
      <c r="I13" s="112"/>
      <c r="J13" s="63"/>
      <c r="K13" s="112"/>
      <c r="L13" s="61"/>
      <c r="M13" s="112"/>
      <c r="N13" s="106"/>
      <c r="O13" s="112"/>
      <c r="P13" s="47"/>
      <c r="Q13" s="112"/>
      <c r="R13" s="47"/>
      <c r="S13" s="107"/>
    </row>
    <row r="14" spans="1:19" ht="17.25" customHeight="1">
      <c r="A14" s="103"/>
      <c r="B14" s="167"/>
      <c r="C14" s="63"/>
      <c r="D14" s="63"/>
      <c r="E14" s="63"/>
      <c r="F14" s="63"/>
      <c r="G14" s="63"/>
      <c r="H14" s="63"/>
      <c r="I14" s="63"/>
      <c r="J14" s="63"/>
      <c r="K14" s="63"/>
      <c r="L14" s="61"/>
      <c r="M14" s="63"/>
      <c r="N14" s="106"/>
      <c r="O14" s="63"/>
      <c r="P14" s="47"/>
      <c r="Q14" s="63"/>
      <c r="R14" s="47"/>
      <c r="S14" s="107"/>
    </row>
    <row r="15" spans="1:19" ht="32.1" customHeight="1">
      <c r="A15" s="113">
        <v>44783</v>
      </c>
      <c r="B15" s="167" t="s">
        <v>198</v>
      </c>
      <c r="C15" s="112"/>
      <c r="D15" s="63"/>
      <c r="E15" s="112"/>
      <c r="F15" s="63"/>
      <c r="G15" s="112"/>
      <c r="H15" s="63"/>
      <c r="I15" s="112"/>
      <c r="J15" s="63"/>
      <c r="K15" s="112"/>
      <c r="L15" s="63"/>
      <c r="M15" s="112"/>
      <c r="N15" s="106"/>
      <c r="O15" s="112"/>
      <c r="P15" s="108"/>
      <c r="Q15" s="112"/>
      <c r="R15" s="108"/>
      <c r="S15" s="107"/>
    </row>
    <row r="16" spans="1:19" ht="32.1" customHeight="1">
      <c r="A16" s="113">
        <v>44784</v>
      </c>
      <c r="B16" s="167" t="s">
        <v>201</v>
      </c>
      <c r="C16" s="112"/>
      <c r="D16" s="63"/>
      <c r="E16" s="112"/>
      <c r="F16" s="63"/>
      <c r="G16" s="112"/>
      <c r="H16" s="63"/>
      <c r="I16" s="112"/>
      <c r="J16" s="63"/>
      <c r="K16" s="112"/>
      <c r="L16" s="61"/>
      <c r="M16" s="112"/>
      <c r="N16" s="106"/>
      <c r="O16" s="112"/>
      <c r="P16" s="47"/>
      <c r="Q16" s="112"/>
      <c r="R16" s="47"/>
      <c r="S16" s="53"/>
    </row>
    <row r="17" spans="1:19" ht="32.1" customHeight="1">
      <c r="A17" s="113">
        <v>44785</v>
      </c>
      <c r="B17" s="167" t="s">
        <v>202</v>
      </c>
      <c r="C17" s="112"/>
      <c r="D17" s="63"/>
      <c r="E17" s="112"/>
      <c r="F17" s="63"/>
      <c r="G17" s="112"/>
      <c r="H17" s="63"/>
      <c r="I17" s="112"/>
      <c r="J17" s="63"/>
      <c r="K17" s="112"/>
      <c r="L17" s="63"/>
      <c r="M17" s="112"/>
      <c r="N17" s="106"/>
      <c r="O17" s="112"/>
      <c r="P17" s="47"/>
      <c r="Q17" s="112"/>
      <c r="R17" s="47"/>
      <c r="S17" s="109"/>
    </row>
    <row r="18" spans="1:19" ht="13.5" customHeight="1">
      <c r="A18" s="110"/>
      <c r="B18" s="168"/>
      <c r="C18" s="110"/>
      <c r="D18" s="110"/>
      <c r="E18" s="110"/>
      <c r="F18" s="110"/>
      <c r="G18" s="110"/>
      <c r="H18" s="110"/>
      <c r="I18" s="110"/>
      <c r="J18" s="110"/>
      <c r="K18" s="110"/>
      <c r="L18" s="110"/>
      <c r="M18" s="110"/>
      <c r="N18" s="110"/>
      <c r="O18" s="110"/>
      <c r="P18" s="110"/>
      <c r="Q18" s="110"/>
      <c r="R18" s="110"/>
      <c r="S18" s="53"/>
    </row>
    <row r="19" spans="1:19" ht="13.5" customHeight="1">
      <c r="A19" s="138" t="s">
        <v>206</v>
      </c>
      <c r="B19" s="138"/>
      <c r="C19" s="138"/>
      <c r="D19" s="138"/>
      <c r="E19" s="138"/>
      <c r="F19" s="138"/>
      <c r="G19" s="138"/>
      <c r="H19" s="138"/>
      <c r="I19" s="138"/>
      <c r="J19" s="138"/>
      <c r="K19" s="138"/>
      <c r="L19" s="138"/>
      <c r="M19" s="138"/>
      <c r="N19" s="138"/>
      <c r="O19" s="138"/>
      <c r="P19" s="138"/>
      <c r="Q19" s="138"/>
      <c r="R19" s="138"/>
      <c r="S19" s="53"/>
    </row>
    <row r="20" spans="1:19" ht="13.5" customHeight="1">
      <c r="A20" s="138"/>
      <c r="B20" s="138"/>
      <c r="C20" s="138"/>
      <c r="D20" s="138"/>
      <c r="E20" s="138"/>
      <c r="F20" s="138"/>
      <c r="G20" s="138"/>
      <c r="H20" s="138"/>
      <c r="I20" s="138"/>
      <c r="J20" s="138"/>
      <c r="K20" s="138"/>
      <c r="L20" s="138"/>
      <c r="M20" s="138"/>
      <c r="N20" s="138"/>
      <c r="O20" s="138"/>
      <c r="P20" s="138"/>
      <c r="Q20" s="138"/>
      <c r="R20" s="138"/>
      <c r="S20" s="53"/>
    </row>
    <row r="21" spans="1:19" ht="13.5" customHeight="1">
      <c r="A21" s="138"/>
      <c r="B21" s="138"/>
      <c r="C21" s="138"/>
      <c r="D21" s="138"/>
      <c r="E21" s="138"/>
      <c r="F21" s="138"/>
      <c r="G21" s="138"/>
      <c r="H21" s="138"/>
      <c r="I21" s="138"/>
      <c r="J21" s="138"/>
      <c r="K21" s="138"/>
      <c r="L21" s="138"/>
      <c r="M21" s="138"/>
      <c r="N21" s="138"/>
      <c r="O21" s="138"/>
      <c r="P21" s="138"/>
      <c r="Q21" s="138"/>
      <c r="R21" s="138"/>
      <c r="S21" s="53"/>
    </row>
    <row r="22" spans="1:19" ht="15" customHeight="1">
      <c r="A22" s="138"/>
      <c r="B22" s="138"/>
      <c r="C22" s="138"/>
      <c r="D22" s="138"/>
      <c r="E22" s="138"/>
      <c r="F22" s="138"/>
      <c r="G22" s="138"/>
      <c r="H22" s="138"/>
      <c r="I22" s="138"/>
      <c r="J22" s="138"/>
      <c r="K22" s="138"/>
      <c r="L22" s="138"/>
      <c r="M22" s="138"/>
      <c r="N22" s="138"/>
      <c r="O22" s="138"/>
      <c r="P22" s="138"/>
      <c r="Q22" s="138"/>
      <c r="R22" s="138"/>
      <c r="S22" s="53"/>
    </row>
    <row r="23" spans="1:19">
      <c r="A23" s="138"/>
      <c r="B23" s="138"/>
      <c r="C23" s="138"/>
      <c r="D23" s="138"/>
      <c r="E23" s="138"/>
      <c r="F23" s="138"/>
      <c r="G23" s="138"/>
      <c r="H23" s="138"/>
      <c r="I23" s="138"/>
      <c r="J23" s="138"/>
      <c r="K23" s="138"/>
      <c r="L23" s="138"/>
      <c r="M23" s="138"/>
      <c r="N23" s="138"/>
      <c r="O23" s="138"/>
      <c r="P23" s="138"/>
      <c r="Q23" s="138"/>
      <c r="R23" s="138"/>
    </row>
    <row r="24" spans="1:19">
      <c r="A24" s="138"/>
      <c r="B24" s="138"/>
      <c r="C24" s="138"/>
      <c r="D24" s="138"/>
      <c r="E24" s="138"/>
      <c r="F24" s="138"/>
      <c r="G24" s="138"/>
      <c r="H24" s="138"/>
      <c r="I24" s="138"/>
      <c r="J24" s="138"/>
      <c r="K24" s="138"/>
      <c r="L24" s="138"/>
      <c r="M24" s="138"/>
      <c r="N24" s="138"/>
      <c r="O24" s="138"/>
      <c r="P24" s="138"/>
      <c r="Q24" s="138"/>
      <c r="R24" s="138"/>
    </row>
    <row r="25" spans="1:19">
      <c r="A25" s="138"/>
      <c r="B25" s="138"/>
      <c r="C25" s="138"/>
      <c r="D25" s="138"/>
      <c r="E25" s="138"/>
      <c r="F25" s="138"/>
      <c r="G25" s="138"/>
      <c r="H25" s="138"/>
      <c r="I25" s="138"/>
      <c r="J25" s="138"/>
      <c r="K25" s="138"/>
      <c r="L25" s="138"/>
      <c r="M25" s="138"/>
      <c r="N25" s="138"/>
      <c r="O25" s="138"/>
      <c r="P25" s="138"/>
      <c r="Q25" s="138"/>
      <c r="R25" s="138"/>
    </row>
    <row r="26" spans="1:19" ht="12" customHeight="1">
      <c r="A26" s="138"/>
      <c r="B26" s="138"/>
      <c r="C26" s="138"/>
      <c r="D26" s="138"/>
      <c r="E26" s="138"/>
      <c r="F26" s="138"/>
      <c r="G26" s="138"/>
      <c r="H26" s="138"/>
      <c r="I26" s="138"/>
      <c r="J26" s="138"/>
      <c r="K26" s="138"/>
      <c r="L26" s="138"/>
      <c r="M26" s="138"/>
      <c r="N26" s="138"/>
      <c r="O26" s="138"/>
      <c r="P26" s="138"/>
      <c r="Q26" s="138"/>
      <c r="R26" s="138"/>
    </row>
  </sheetData>
  <mergeCells count="2">
    <mergeCell ref="A19:R26"/>
    <mergeCell ref="A1:R1"/>
  </mergeCells>
  <phoneticPr fontId="1"/>
  <pageMargins left="0.70866141732283472" right="0.70866141732283472" top="0.74803149606299213" bottom="0.74803149606299213" header="0.31496062992125984" footer="0.31496062992125984"/>
  <pageSetup paperSize="9" scale="84"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43"/>
  <sheetViews>
    <sheetView zoomScale="85" zoomScaleNormal="85" workbookViewId="0">
      <pane xSplit="1" ySplit="1" topLeftCell="B2" activePane="bottomRight" state="frozen"/>
      <selection activeCell="I5" sqref="I5"/>
      <selection pane="topRight" activeCell="I5" sqref="I5"/>
      <selection pane="bottomLeft" activeCell="I5" sqref="I5"/>
      <selection pane="bottomRight" activeCell="I5" sqref="I5"/>
    </sheetView>
  </sheetViews>
  <sheetFormatPr defaultRowHeight="13.5"/>
  <cols>
    <col min="1" max="1" width="20.625" customWidth="1"/>
    <col min="2" max="2" width="44.25" style="17" customWidth="1"/>
    <col min="3" max="3" width="7.375" style="17" customWidth="1"/>
    <col min="4" max="4" width="37.625" style="17" customWidth="1"/>
    <col min="5" max="5" width="7.375" style="17" customWidth="1"/>
    <col min="6" max="6" width="37.625" style="17" customWidth="1"/>
    <col min="7" max="7" width="7.375" style="17" customWidth="1"/>
  </cols>
  <sheetData>
    <row r="1" spans="1:7">
      <c r="A1" s="94"/>
      <c r="B1" s="94" t="s">
        <v>16</v>
      </c>
      <c r="C1" s="94" t="s">
        <v>186</v>
      </c>
      <c r="D1" s="94" t="s">
        <v>14</v>
      </c>
      <c r="E1" s="94" t="s">
        <v>186</v>
      </c>
      <c r="F1" s="94" t="s">
        <v>43</v>
      </c>
      <c r="G1" s="94" t="s">
        <v>186</v>
      </c>
    </row>
    <row r="2" spans="1:7" ht="98.25" customHeight="1">
      <c r="A2" s="95" t="str">
        <f>'⓪名表（最初のみ入力）'!B2</f>
        <v>芥田川龍之介</v>
      </c>
      <c r="B2" s="170"/>
      <c r="C2" s="23">
        <f>LEN(B2)</f>
        <v>0</v>
      </c>
      <c r="D2" s="170"/>
      <c r="E2" s="23">
        <f>LEN(D2)</f>
        <v>0</v>
      </c>
      <c r="F2" s="171"/>
      <c r="G2" s="23">
        <f>LEN(F2)</f>
        <v>0</v>
      </c>
    </row>
    <row r="3" spans="1:7" ht="98.25" customHeight="1">
      <c r="A3" s="95" t="str">
        <f>'⓪名表（最初のみ入力）'!B3</f>
        <v>2番の生徒</v>
      </c>
      <c r="B3" s="170"/>
      <c r="C3" s="23">
        <f t="shared" ref="C3:E43" si="0">LEN(B3)</f>
        <v>0</v>
      </c>
      <c r="D3" s="172"/>
      <c r="E3" s="23">
        <f t="shared" si="0"/>
        <v>0</v>
      </c>
      <c r="F3" s="171"/>
      <c r="G3" s="23">
        <f t="shared" ref="G3" si="1">LEN(F3)</f>
        <v>0</v>
      </c>
    </row>
    <row r="4" spans="1:7" ht="98.25" customHeight="1">
      <c r="A4" s="95" t="str">
        <f>'⓪名表（最初のみ入力）'!B4</f>
        <v>3番の生徒</v>
      </c>
      <c r="B4" s="170"/>
      <c r="C4" s="23">
        <f t="shared" si="0"/>
        <v>0</v>
      </c>
      <c r="D4" s="172"/>
      <c r="E4" s="23">
        <f t="shared" si="0"/>
        <v>0</v>
      </c>
      <c r="F4" s="171"/>
      <c r="G4" s="23">
        <f t="shared" ref="G4" si="2">LEN(F4)</f>
        <v>0</v>
      </c>
    </row>
    <row r="5" spans="1:7" ht="98.25" customHeight="1">
      <c r="A5" s="95" t="str">
        <f>'⓪名表（最初のみ入力）'!B5</f>
        <v>4番の生徒</v>
      </c>
      <c r="B5" s="170"/>
      <c r="C5" s="23">
        <f t="shared" si="0"/>
        <v>0</v>
      </c>
      <c r="D5" s="172"/>
      <c r="E5" s="23">
        <f t="shared" si="0"/>
        <v>0</v>
      </c>
      <c r="F5" s="174"/>
      <c r="G5" s="23">
        <f t="shared" ref="G5" si="3">LEN(F5)</f>
        <v>0</v>
      </c>
    </row>
    <row r="6" spans="1:7" ht="98.25" customHeight="1">
      <c r="A6" s="95" t="str">
        <f>'⓪名表（最初のみ入力）'!B6</f>
        <v>5番の生徒</v>
      </c>
      <c r="B6" s="170"/>
      <c r="C6" s="23">
        <f t="shared" si="0"/>
        <v>0</v>
      </c>
      <c r="D6" s="172"/>
      <c r="E6" s="23">
        <f t="shared" si="0"/>
        <v>0</v>
      </c>
      <c r="F6" s="172"/>
      <c r="G6" s="23">
        <f t="shared" ref="G6" si="4">LEN(F6)</f>
        <v>0</v>
      </c>
    </row>
    <row r="7" spans="1:7" ht="98.25" customHeight="1">
      <c r="A7" s="95" t="str">
        <f>'⓪名表（最初のみ入力）'!B7</f>
        <v>6番の生徒</v>
      </c>
      <c r="B7" s="170"/>
      <c r="C7" s="23">
        <f t="shared" si="0"/>
        <v>0</v>
      </c>
      <c r="D7" s="172"/>
      <c r="E7" s="23">
        <f t="shared" si="0"/>
        <v>0</v>
      </c>
      <c r="F7" s="172"/>
      <c r="G7" s="23">
        <f t="shared" ref="G7" si="5">LEN(F7)</f>
        <v>0</v>
      </c>
    </row>
    <row r="8" spans="1:7" ht="98.25" customHeight="1">
      <c r="A8" s="95" t="str">
        <f>'⓪名表（最初のみ入力）'!B8</f>
        <v>7番の生徒</v>
      </c>
      <c r="B8" s="170"/>
      <c r="C8" s="23">
        <f t="shared" si="0"/>
        <v>0</v>
      </c>
      <c r="D8" s="172"/>
      <c r="E8" s="23">
        <f t="shared" si="0"/>
        <v>0</v>
      </c>
      <c r="F8" s="172"/>
      <c r="G8" s="23">
        <f t="shared" ref="G8" si="6">LEN(F8)</f>
        <v>0</v>
      </c>
    </row>
    <row r="9" spans="1:7" ht="98.25" customHeight="1">
      <c r="A9" s="95" t="str">
        <f>'⓪名表（最初のみ入力）'!B9</f>
        <v>8番の生徒</v>
      </c>
      <c r="B9" s="170"/>
      <c r="C9" s="23">
        <f t="shared" si="0"/>
        <v>0</v>
      </c>
      <c r="D9" s="172"/>
      <c r="E9" s="23">
        <f t="shared" si="0"/>
        <v>0</v>
      </c>
      <c r="F9" s="172"/>
      <c r="G9" s="23">
        <f t="shared" ref="G9" si="7">LEN(F9)</f>
        <v>0</v>
      </c>
    </row>
    <row r="10" spans="1:7" ht="98.25" customHeight="1">
      <c r="A10" s="95" t="str">
        <f>'⓪名表（最初のみ入力）'!B10</f>
        <v>9番の生徒</v>
      </c>
      <c r="B10" s="170"/>
      <c r="C10" s="23">
        <f t="shared" si="0"/>
        <v>0</v>
      </c>
      <c r="D10" s="172"/>
      <c r="E10" s="23">
        <f t="shared" si="0"/>
        <v>0</v>
      </c>
      <c r="F10" s="172"/>
      <c r="G10" s="23">
        <f t="shared" ref="G10" si="8">LEN(F10)</f>
        <v>0</v>
      </c>
    </row>
    <row r="11" spans="1:7" ht="98.25" customHeight="1">
      <c r="A11" s="95" t="str">
        <f>'⓪名表（最初のみ入力）'!B11</f>
        <v>10番の生徒</v>
      </c>
      <c r="B11" s="170"/>
      <c r="C11" s="23">
        <f t="shared" si="0"/>
        <v>0</v>
      </c>
      <c r="D11" s="172"/>
      <c r="E11" s="23">
        <f t="shared" si="0"/>
        <v>0</v>
      </c>
      <c r="F11" s="174"/>
      <c r="G11" s="23">
        <f t="shared" ref="G11" si="9">LEN(F11)</f>
        <v>0</v>
      </c>
    </row>
    <row r="12" spans="1:7" ht="98.25" customHeight="1">
      <c r="A12" s="95" t="str">
        <f>'⓪名表（最初のみ入力）'!B12</f>
        <v>11番の生徒</v>
      </c>
      <c r="B12" s="170"/>
      <c r="C12" s="23">
        <f t="shared" si="0"/>
        <v>0</v>
      </c>
      <c r="D12" s="172"/>
      <c r="E12" s="23">
        <f t="shared" si="0"/>
        <v>0</v>
      </c>
      <c r="F12" s="171"/>
      <c r="G12" s="23">
        <f t="shared" ref="G12" si="10">LEN(F12)</f>
        <v>0</v>
      </c>
    </row>
    <row r="13" spans="1:7" ht="98.25" customHeight="1">
      <c r="A13" s="95" t="str">
        <f>'⓪名表（最初のみ入力）'!B13</f>
        <v>12番の生徒</v>
      </c>
      <c r="B13" s="170"/>
      <c r="C13" s="23">
        <f t="shared" si="0"/>
        <v>0</v>
      </c>
      <c r="D13" s="172"/>
      <c r="E13" s="23">
        <f t="shared" si="0"/>
        <v>0</v>
      </c>
      <c r="F13" s="171"/>
      <c r="G13" s="23">
        <f t="shared" ref="G13" si="11">LEN(F13)</f>
        <v>0</v>
      </c>
    </row>
    <row r="14" spans="1:7" ht="98.25" customHeight="1">
      <c r="A14" s="95" t="str">
        <f>'⓪名表（最初のみ入力）'!B14</f>
        <v>13番の生徒</v>
      </c>
      <c r="B14" s="170"/>
      <c r="C14" s="23">
        <f t="shared" si="0"/>
        <v>0</v>
      </c>
      <c r="D14" s="172"/>
      <c r="E14" s="23">
        <f t="shared" si="0"/>
        <v>0</v>
      </c>
      <c r="F14" s="170"/>
      <c r="G14" s="23">
        <f t="shared" ref="G14" si="12">LEN(F14)</f>
        <v>0</v>
      </c>
    </row>
    <row r="15" spans="1:7" ht="98.25" customHeight="1">
      <c r="A15" s="95" t="str">
        <f>'⓪名表（最初のみ入力）'!B15</f>
        <v>14番の生徒</v>
      </c>
      <c r="B15" s="170"/>
      <c r="C15" s="23">
        <f t="shared" si="0"/>
        <v>0</v>
      </c>
      <c r="D15" s="172"/>
      <c r="E15" s="23">
        <f t="shared" si="0"/>
        <v>0</v>
      </c>
      <c r="F15" s="171"/>
      <c r="G15" s="23">
        <f t="shared" ref="G15" si="13">LEN(F15)</f>
        <v>0</v>
      </c>
    </row>
    <row r="16" spans="1:7" ht="98.25" customHeight="1">
      <c r="A16" s="95" t="str">
        <f>'⓪名表（最初のみ入力）'!B16</f>
        <v>15番の生徒</v>
      </c>
      <c r="B16" s="170"/>
      <c r="C16" s="23">
        <f t="shared" si="0"/>
        <v>0</v>
      </c>
      <c r="D16" s="172"/>
      <c r="E16" s="23">
        <f t="shared" si="0"/>
        <v>0</v>
      </c>
      <c r="F16" s="172"/>
      <c r="G16" s="23">
        <f t="shared" ref="G16" si="14">LEN(F16)</f>
        <v>0</v>
      </c>
    </row>
    <row r="17" spans="1:7" ht="98.25" customHeight="1">
      <c r="A17" s="95" t="str">
        <f>'⓪名表（最初のみ入力）'!B17</f>
        <v>16番の生徒</v>
      </c>
      <c r="B17" s="170"/>
      <c r="C17" s="23">
        <f t="shared" si="0"/>
        <v>0</v>
      </c>
      <c r="D17" s="172"/>
      <c r="E17" s="23">
        <f t="shared" si="0"/>
        <v>0</v>
      </c>
      <c r="F17" s="172"/>
      <c r="G17" s="23">
        <f t="shared" ref="G17" si="15">LEN(F17)</f>
        <v>0</v>
      </c>
    </row>
    <row r="18" spans="1:7" ht="98.25" customHeight="1">
      <c r="A18" s="95" t="str">
        <f>'⓪名表（最初のみ入力）'!B18</f>
        <v>17番の生徒</v>
      </c>
      <c r="B18" s="170"/>
      <c r="C18" s="23">
        <f t="shared" si="0"/>
        <v>0</v>
      </c>
      <c r="D18" s="172"/>
      <c r="E18" s="23">
        <f t="shared" si="0"/>
        <v>0</v>
      </c>
      <c r="F18" s="172"/>
      <c r="G18" s="23">
        <f t="shared" ref="G18" si="16">LEN(F18)</f>
        <v>0</v>
      </c>
    </row>
    <row r="19" spans="1:7" ht="98.25" customHeight="1">
      <c r="A19" s="95" t="str">
        <f>'⓪名表（最初のみ入力）'!B19</f>
        <v>18番の生徒</v>
      </c>
      <c r="B19" s="170"/>
      <c r="C19" s="23">
        <f t="shared" si="0"/>
        <v>0</v>
      </c>
      <c r="D19" s="172"/>
      <c r="E19" s="23">
        <f t="shared" si="0"/>
        <v>0</v>
      </c>
      <c r="F19" s="171"/>
      <c r="G19" s="23">
        <f t="shared" ref="G19" si="17">LEN(F19)</f>
        <v>0</v>
      </c>
    </row>
    <row r="20" spans="1:7" ht="98.25" customHeight="1">
      <c r="A20" s="95" t="str">
        <f>'⓪名表（最初のみ入力）'!B20</f>
        <v>19番の生徒</v>
      </c>
      <c r="B20" s="170"/>
      <c r="C20" s="23">
        <f t="shared" si="0"/>
        <v>0</v>
      </c>
      <c r="D20" s="172"/>
      <c r="E20" s="23">
        <f t="shared" si="0"/>
        <v>0</v>
      </c>
      <c r="F20" s="171"/>
      <c r="G20" s="23">
        <f t="shared" ref="G20" si="18">LEN(F20)</f>
        <v>0</v>
      </c>
    </row>
    <row r="21" spans="1:7" ht="98.25" customHeight="1">
      <c r="A21" s="95" t="str">
        <f>'⓪名表（最初のみ入力）'!B21</f>
        <v>20番の生徒</v>
      </c>
      <c r="B21" s="170"/>
      <c r="C21" s="23">
        <f t="shared" si="0"/>
        <v>0</v>
      </c>
      <c r="D21" s="172"/>
      <c r="E21" s="23">
        <f t="shared" si="0"/>
        <v>0</v>
      </c>
      <c r="F21" s="172"/>
      <c r="G21" s="23">
        <f t="shared" ref="G21" si="19">LEN(F21)</f>
        <v>0</v>
      </c>
    </row>
    <row r="22" spans="1:7" ht="98.25" customHeight="1">
      <c r="A22" s="95" t="str">
        <f>'⓪名表（最初のみ入力）'!B22</f>
        <v>21番の生徒</v>
      </c>
      <c r="B22" s="170"/>
      <c r="C22" s="23">
        <f t="shared" si="0"/>
        <v>0</v>
      </c>
      <c r="D22" s="172"/>
      <c r="E22" s="23">
        <f t="shared" si="0"/>
        <v>0</v>
      </c>
      <c r="F22" s="172"/>
      <c r="G22" s="23">
        <f t="shared" ref="G22" si="20">LEN(F22)</f>
        <v>0</v>
      </c>
    </row>
    <row r="23" spans="1:7" ht="98.25" customHeight="1">
      <c r="A23" s="95" t="str">
        <f>'⓪名表（最初のみ入力）'!B23</f>
        <v>22番の生徒</v>
      </c>
      <c r="B23" s="170"/>
      <c r="C23" s="23">
        <f t="shared" si="0"/>
        <v>0</v>
      </c>
      <c r="D23" s="172"/>
      <c r="E23" s="23">
        <f t="shared" si="0"/>
        <v>0</v>
      </c>
      <c r="F23" s="172"/>
      <c r="G23" s="23">
        <f t="shared" ref="G23" si="21">LEN(F23)</f>
        <v>0</v>
      </c>
    </row>
    <row r="24" spans="1:7" ht="98.25" customHeight="1">
      <c r="A24" s="95" t="str">
        <f>'⓪名表（最初のみ入力）'!B24</f>
        <v>23番の生徒</v>
      </c>
      <c r="B24" s="170"/>
      <c r="C24" s="23">
        <f t="shared" si="0"/>
        <v>0</v>
      </c>
      <c r="D24" s="172"/>
      <c r="E24" s="23">
        <f t="shared" si="0"/>
        <v>0</v>
      </c>
      <c r="F24" s="172"/>
      <c r="G24" s="23">
        <f t="shared" ref="G24" si="22">LEN(F24)</f>
        <v>0</v>
      </c>
    </row>
    <row r="25" spans="1:7" ht="98.25" customHeight="1">
      <c r="A25" s="95" t="str">
        <f>'⓪名表（最初のみ入力）'!B25</f>
        <v>24番の生徒</v>
      </c>
      <c r="B25" s="170"/>
      <c r="C25" s="23">
        <f t="shared" si="0"/>
        <v>0</v>
      </c>
      <c r="D25" s="172"/>
      <c r="E25" s="23">
        <f t="shared" si="0"/>
        <v>0</v>
      </c>
      <c r="F25" s="171"/>
      <c r="G25" s="23">
        <f t="shared" ref="G25" si="23">LEN(F25)</f>
        <v>0</v>
      </c>
    </row>
    <row r="26" spans="1:7" ht="98.25" customHeight="1">
      <c r="A26" s="95" t="str">
        <f>'⓪名表（最初のみ入力）'!B26</f>
        <v>25番の生徒</v>
      </c>
      <c r="B26" s="170"/>
      <c r="C26" s="23">
        <f t="shared" si="0"/>
        <v>0</v>
      </c>
      <c r="D26" s="172"/>
      <c r="E26" s="23">
        <f t="shared" si="0"/>
        <v>0</v>
      </c>
      <c r="F26" s="172"/>
      <c r="G26" s="23">
        <f t="shared" ref="G26" si="24">LEN(F26)</f>
        <v>0</v>
      </c>
    </row>
    <row r="27" spans="1:7" ht="98.25" customHeight="1">
      <c r="A27" s="95" t="str">
        <f>'⓪名表（最初のみ入力）'!B27</f>
        <v>26番の生徒</v>
      </c>
      <c r="B27" s="170"/>
      <c r="C27" s="23">
        <f t="shared" si="0"/>
        <v>0</v>
      </c>
      <c r="D27" s="171"/>
      <c r="E27" s="23">
        <f t="shared" si="0"/>
        <v>0</v>
      </c>
      <c r="F27" s="170"/>
      <c r="G27" s="23">
        <f t="shared" ref="G27" si="25">LEN(F27)</f>
        <v>0</v>
      </c>
    </row>
    <row r="28" spans="1:7" ht="98.25" customHeight="1">
      <c r="A28" s="95" t="str">
        <f>'⓪名表（最初のみ入力）'!B28</f>
        <v>27番の生徒</v>
      </c>
      <c r="B28" s="170"/>
      <c r="C28" s="23">
        <f t="shared" si="0"/>
        <v>0</v>
      </c>
      <c r="D28" s="172"/>
      <c r="E28" s="23">
        <f t="shared" si="0"/>
        <v>0</v>
      </c>
      <c r="F28" s="172"/>
      <c r="G28" s="23">
        <f t="shared" ref="G28" si="26">LEN(F28)</f>
        <v>0</v>
      </c>
    </row>
    <row r="29" spans="1:7" ht="98.25" customHeight="1">
      <c r="A29" s="95" t="str">
        <f>'⓪名表（最初のみ入力）'!B29</f>
        <v>28番の生徒</v>
      </c>
      <c r="B29" s="170"/>
      <c r="C29" s="23">
        <f t="shared" si="0"/>
        <v>0</v>
      </c>
      <c r="D29" s="172"/>
      <c r="E29" s="23">
        <f t="shared" si="0"/>
        <v>0</v>
      </c>
      <c r="F29" s="171"/>
      <c r="G29" s="23">
        <f t="shared" ref="G29" si="27">LEN(F29)</f>
        <v>0</v>
      </c>
    </row>
    <row r="30" spans="1:7" ht="98.25" customHeight="1">
      <c r="A30" s="95" t="str">
        <f>'⓪名表（最初のみ入力）'!B30</f>
        <v>29番の生徒</v>
      </c>
      <c r="B30" s="170"/>
      <c r="C30" s="23">
        <f t="shared" si="0"/>
        <v>0</v>
      </c>
      <c r="D30" s="172"/>
      <c r="E30" s="23">
        <f t="shared" si="0"/>
        <v>0</v>
      </c>
      <c r="F30" s="171"/>
      <c r="G30" s="23">
        <f t="shared" ref="G30" si="28">LEN(F30)</f>
        <v>0</v>
      </c>
    </row>
    <row r="31" spans="1:7" ht="98.25" customHeight="1">
      <c r="A31" s="95" t="str">
        <f>'⓪名表（最初のみ入力）'!B31</f>
        <v>30番の生徒</v>
      </c>
      <c r="B31" s="170"/>
      <c r="C31" s="23">
        <f t="shared" si="0"/>
        <v>0</v>
      </c>
      <c r="D31" s="172"/>
      <c r="E31" s="23">
        <f t="shared" si="0"/>
        <v>0</v>
      </c>
      <c r="F31" s="172"/>
      <c r="G31" s="23">
        <f t="shared" ref="G31" si="29">LEN(F31)</f>
        <v>0</v>
      </c>
    </row>
    <row r="32" spans="1:7" ht="98.25" customHeight="1">
      <c r="A32" s="95" t="str">
        <f>'⓪名表（最初のみ入力）'!B32</f>
        <v>31番の生徒</v>
      </c>
      <c r="B32" s="170"/>
      <c r="C32" s="23">
        <f t="shared" si="0"/>
        <v>0</v>
      </c>
      <c r="D32" s="172"/>
      <c r="E32" s="23">
        <f t="shared" si="0"/>
        <v>0</v>
      </c>
      <c r="F32" s="171"/>
      <c r="G32" s="23">
        <f t="shared" ref="G32" si="30">LEN(F32)</f>
        <v>0</v>
      </c>
    </row>
    <row r="33" spans="1:7" ht="98.25" customHeight="1">
      <c r="A33" s="95" t="str">
        <f>'⓪名表（最初のみ入力）'!B33</f>
        <v>32番の生徒</v>
      </c>
      <c r="B33" s="170"/>
      <c r="C33" s="23">
        <f t="shared" si="0"/>
        <v>0</v>
      </c>
      <c r="D33" s="171"/>
      <c r="E33" s="23">
        <f t="shared" si="0"/>
        <v>0</v>
      </c>
      <c r="F33" s="171"/>
      <c r="G33" s="23">
        <f t="shared" ref="G33" si="31">LEN(F33)</f>
        <v>0</v>
      </c>
    </row>
    <row r="34" spans="1:7" ht="98.25" customHeight="1">
      <c r="A34" s="95" t="str">
        <f>'⓪名表（最初のみ入力）'!B34</f>
        <v>33番の生徒</v>
      </c>
      <c r="B34" s="170"/>
      <c r="C34" s="23">
        <f t="shared" si="0"/>
        <v>0</v>
      </c>
      <c r="D34" s="172"/>
      <c r="E34" s="23">
        <f t="shared" si="0"/>
        <v>0</v>
      </c>
      <c r="F34" s="172"/>
      <c r="G34" s="23">
        <f t="shared" ref="G34" si="32">LEN(F34)</f>
        <v>0</v>
      </c>
    </row>
    <row r="35" spans="1:7" ht="98.25" customHeight="1">
      <c r="A35" s="95" t="str">
        <f>'⓪名表（最初のみ入力）'!B35</f>
        <v>34番の生徒</v>
      </c>
      <c r="B35" s="170"/>
      <c r="C35" s="23">
        <f t="shared" si="0"/>
        <v>0</v>
      </c>
      <c r="D35" s="171"/>
      <c r="E35" s="23">
        <f t="shared" si="0"/>
        <v>0</v>
      </c>
      <c r="F35" s="171"/>
      <c r="G35" s="23">
        <f t="shared" ref="G35" si="33">LEN(F35)</f>
        <v>0</v>
      </c>
    </row>
    <row r="36" spans="1:7" ht="98.25" customHeight="1">
      <c r="A36" s="95" t="str">
        <f>'⓪名表（最初のみ入力）'!B36</f>
        <v>35番の生徒</v>
      </c>
      <c r="B36" s="170"/>
      <c r="C36" s="23">
        <f t="shared" si="0"/>
        <v>0</v>
      </c>
      <c r="D36" s="171"/>
      <c r="E36" s="23">
        <f t="shared" si="0"/>
        <v>0</v>
      </c>
      <c r="F36" s="171"/>
      <c r="G36" s="23">
        <f t="shared" ref="G36" si="34">LEN(F36)</f>
        <v>0</v>
      </c>
    </row>
    <row r="37" spans="1:7" ht="98.25" customHeight="1">
      <c r="A37" s="95" t="str">
        <f>'⓪名表（最初のみ入力）'!B37</f>
        <v>36番の生徒</v>
      </c>
      <c r="B37" s="171"/>
      <c r="C37" s="23">
        <f t="shared" si="0"/>
        <v>0</v>
      </c>
      <c r="D37" s="171"/>
      <c r="E37" s="23">
        <f t="shared" si="0"/>
        <v>0</v>
      </c>
      <c r="F37" s="171"/>
      <c r="G37" s="23">
        <f t="shared" ref="G37" si="35">LEN(F37)</f>
        <v>0</v>
      </c>
    </row>
    <row r="38" spans="1:7" ht="98.25" customHeight="1">
      <c r="A38" s="95" t="str">
        <f>'⓪名表（最初のみ入力）'!B38</f>
        <v>37番の生徒</v>
      </c>
      <c r="B38" s="172"/>
      <c r="C38" s="23">
        <f t="shared" si="0"/>
        <v>0</v>
      </c>
      <c r="D38" s="172"/>
      <c r="E38" s="23">
        <f t="shared" si="0"/>
        <v>0</v>
      </c>
      <c r="F38" s="172"/>
      <c r="G38" s="23">
        <f t="shared" ref="G38" si="36">LEN(F38)</f>
        <v>0</v>
      </c>
    </row>
    <row r="39" spans="1:7" ht="98.25" customHeight="1">
      <c r="A39" s="95" t="str">
        <f>'⓪名表（最初のみ入力）'!B39</f>
        <v>38番の生徒</v>
      </c>
      <c r="B39" s="170"/>
      <c r="C39" s="23">
        <f t="shared" si="0"/>
        <v>0</v>
      </c>
      <c r="D39" s="172"/>
      <c r="E39" s="23">
        <f t="shared" si="0"/>
        <v>0</v>
      </c>
      <c r="F39" s="171"/>
      <c r="G39" s="23">
        <f t="shared" ref="G39" si="37">LEN(F39)</f>
        <v>0</v>
      </c>
    </row>
    <row r="40" spans="1:7" ht="98.25" customHeight="1">
      <c r="A40" s="95" t="str">
        <f>'⓪名表（最初のみ入力）'!B40</f>
        <v>39番の生徒</v>
      </c>
      <c r="B40" s="171"/>
      <c r="C40" s="23">
        <f t="shared" si="0"/>
        <v>0</v>
      </c>
      <c r="D40" s="171"/>
      <c r="E40" s="23">
        <f t="shared" si="0"/>
        <v>0</v>
      </c>
      <c r="F40" s="171"/>
      <c r="G40" s="23">
        <f t="shared" ref="G40" si="38">LEN(F40)</f>
        <v>0</v>
      </c>
    </row>
    <row r="41" spans="1:7" ht="98.25" customHeight="1">
      <c r="A41" s="95" t="str">
        <f>'⓪名表（最初のみ入力）'!B41</f>
        <v>40番の生徒</v>
      </c>
      <c r="B41" s="170"/>
      <c r="C41" s="23">
        <f t="shared" si="0"/>
        <v>0</v>
      </c>
      <c r="D41" s="172"/>
      <c r="E41" s="23">
        <f t="shared" si="0"/>
        <v>0</v>
      </c>
      <c r="F41" s="171"/>
      <c r="G41" s="23">
        <f t="shared" ref="G41" si="39">LEN(F41)</f>
        <v>0</v>
      </c>
    </row>
    <row r="42" spans="1:7" ht="98.25" customHeight="1">
      <c r="A42" s="95" t="str">
        <f>'⓪名表（最初のみ入力）'!B42</f>
        <v>41番の生徒</v>
      </c>
      <c r="B42" s="173"/>
      <c r="C42" s="23">
        <f t="shared" si="0"/>
        <v>0</v>
      </c>
      <c r="D42" s="173"/>
      <c r="E42" s="23">
        <f t="shared" si="0"/>
        <v>0</v>
      </c>
      <c r="F42" s="173"/>
      <c r="G42" s="23">
        <f t="shared" ref="G42" si="40">LEN(F42)</f>
        <v>0</v>
      </c>
    </row>
    <row r="43" spans="1:7" ht="98.25" customHeight="1">
      <c r="A43" s="95" t="str">
        <f>'⓪名表（最初のみ入力）'!B43</f>
        <v>42番の生徒</v>
      </c>
      <c r="B43" s="173"/>
      <c r="C43" s="23">
        <f t="shared" si="0"/>
        <v>0</v>
      </c>
      <c r="D43" s="173"/>
      <c r="E43" s="23">
        <f t="shared" si="0"/>
        <v>0</v>
      </c>
      <c r="F43" s="173"/>
      <c r="G43" s="23">
        <f t="shared" ref="G43" si="41">LEN(F43)</f>
        <v>0</v>
      </c>
    </row>
  </sheetData>
  <phoneticPr fontId="1"/>
  <pageMargins left="0.70866141732283472" right="0.70866141732283472" top="0.74803149606299213" bottom="0.74803149606299213" header="0.31496062992125984" footer="0.31496062992125984"/>
  <pageSetup paperSize="9" scale="110"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10"/>
  <sheetViews>
    <sheetView zoomScale="85" zoomScaleNormal="85" workbookViewId="0">
      <pane ySplit="1" topLeftCell="A2" activePane="bottomLeft" state="frozen"/>
      <selection activeCell="I5" sqref="I5"/>
      <selection pane="bottomLeft" activeCell="I5" sqref="I5"/>
    </sheetView>
  </sheetViews>
  <sheetFormatPr defaultRowHeight="13.5"/>
  <cols>
    <col min="1" max="1" width="5.625" style="17" customWidth="1"/>
    <col min="2" max="2" width="20.625" style="17" customWidth="1"/>
    <col min="3" max="8" width="40.625" style="141" customWidth="1"/>
    <col min="9" max="9" width="9" style="17" customWidth="1"/>
    <col min="10" max="16384" width="9" style="17"/>
  </cols>
  <sheetData>
    <row r="1" spans="1:9" ht="14.25" thickBot="1">
      <c r="A1" s="33" t="s">
        <v>2</v>
      </c>
      <c r="B1" s="34"/>
      <c r="C1" s="142" t="s">
        <v>327</v>
      </c>
      <c r="D1" s="142" t="s">
        <v>328</v>
      </c>
      <c r="E1" s="142" t="s">
        <v>329</v>
      </c>
      <c r="F1" s="143" t="s">
        <v>330</v>
      </c>
      <c r="G1" s="143" t="s">
        <v>331</v>
      </c>
      <c r="H1" s="143" t="s">
        <v>332</v>
      </c>
      <c r="I1" s="35" t="s">
        <v>11</v>
      </c>
    </row>
    <row r="2" spans="1:9" ht="68.25" thickBot="1">
      <c r="A2" s="25">
        <v>1</v>
      </c>
      <c r="B2" s="29" t="s">
        <v>84</v>
      </c>
      <c r="C2" s="144" t="s">
        <v>79</v>
      </c>
      <c r="D2" s="144" t="s">
        <v>36</v>
      </c>
      <c r="E2" s="145" t="s">
        <v>39</v>
      </c>
      <c r="F2" s="146" t="s">
        <v>51</v>
      </c>
      <c r="G2" s="146" t="s">
        <v>56</v>
      </c>
      <c r="H2" s="145" t="s">
        <v>58</v>
      </c>
      <c r="I2" s="30" t="e">
        <f>LEN(#REF!)</f>
        <v>#REF!</v>
      </c>
    </row>
    <row r="3" spans="1:9" ht="68.25" thickBot="1">
      <c r="A3" s="26">
        <v>2</v>
      </c>
      <c r="B3" s="31" t="s">
        <v>83</v>
      </c>
      <c r="C3" s="147" t="s">
        <v>80</v>
      </c>
      <c r="D3" s="148" t="s">
        <v>338</v>
      </c>
      <c r="E3" s="149" t="s">
        <v>41</v>
      </c>
      <c r="F3" s="150" t="s">
        <v>52</v>
      </c>
      <c r="G3" s="150" t="s">
        <v>336</v>
      </c>
      <c r="H3" s="149" t="s">
        <v>337</v>
      </c>
      <c r="I3" s="30">
        <f>LEN(H3)</f>
        <v>84</v>
      </c>
    </row>
    <row r="4" spans="1:9" ht="68.25" thickBot="1">
      <c r="A4" s="26">
        <v>3</v>
      </c>
      <c r="B4" s="31" t="s">
        <v>85</v>
      </c>
      <c r="C4" s="147" t="s">
        <v>81</v>
      </c>
      <c r="D4" s="148" t="s">
        <v>37</v>
      </c>
      <c r="E4" s="149" t="s">
        <v>40</v>
      </c>
      <c r="F4" s="150" t="s">
        <v>53</v>
      </c>
      <c r="G4" s="150" t="s">
        <v>335</v>
      </c>
      <c r="H4" s="149" t="s">
        <v>60</v>
      </c>
      <c r="I4" s="30">
        <f>LEN(H4)</f>
        <v>96</v>
      </c>
    </row>
    <row r="5" spans="1:9" ht="68.25" thickBot="1">
      <c r="A5" s="26">
        <v>4</v>
      </c>
      <c r="B5" s="31" t="s">
        <v>86</v>
      </c>
      <c r="C5" s="147" t="s">
        <v>29</v>
      </c>
      <c r="D5" s="148" t="s">
        <v>34</v>
      </c>
      <c r="E5" s="24" t="s">
        <v>44</v>
      </c>
      <c r="F5" s="36" t="s">
        <v>54</v>
      </c>
      <c r="G5" s="36" t="s">
        <v>334</v>
      </c>
      <c r="H5" s="24" t="s">
        <v>62</v>
      </c>
      <c r="I5" s="30">
        <f>LEN(H5)</f>
        <v>98</v>
      </c>
    </row>
    <row r="6" spans="1:9" ht="68.25" thickBot="1">
      <c r="A6" s="27">
        <v>5</v>
      </c>
      <c r="B6" s="31" t="s">
        <v>326</v>
      </c>
      <c r="C6" s="147" t="s">
        <v>82</v>
      </c>
      <c r="D6" s="148" t="s">
        <v>38</v>
      </c>
      <c r="E6" s="148" t="s">
        <v>339</v>
      </c>
      <c r="F6" s="151" t="s">
        <v>333</v>
      </c>
      <c r="G6" s="151" t="s">
        <v>57</v>
      </c>
      <c r="H6" s="148" t="s">
        <v>61</v>
      </c>
      <c r="I6" s="30">
        <f>LEN(H6)</f>
        <v>88</v>
      </c>
    </row>
    <row r="7" spans="1:9" ht="68.25" thickBot="1">
      <c r="A7" s="28">
        <v>6</v>
      </c>
      <c r="B7" s="32" t="s">
        <v>87</v>
      </c>
      <c r="C7" s="152" t="s">
        <v>30</v>
      </c>
      <c r="D7" s="153" t="s">
        <v>35</v>
      </c>
      <c r="E7" s="153" t="s">
        <v>42</v>
      </c>
      <c r="F7" s="154" t="s">
        <v>50</v>
      </c>
      <c r="G7" s="154" t="s">
        <v>55</v>
      </c>
      <c r="H7" s="153" t="s">
        <v>59</v>
      </c>
      <c r="I7" s="30">
        <f>LEN(H7)</f>
        <v>87</v>
      </c>
    </row>
    <row r="8" spans="1:9" ht="68.25" thickBot="1">
      <c r="A8" s="8">
        <v>7</v>
      </c>
      <c r="B8" s="21" t="s">
        <v>88</v>
      </c>
      <c r="C8" s="156" t="s">
        <v>340</v>
      </c>
      <c r="D8" s="156"/>
      <c r="E8" s="157"/>
      <c r="F8" s="155" t="s">
        <v>19</v>
      </c>
      <c r="G8" s="155" t="s">
        <v>341</v>
      </c>
      <c r="H8" s="157" t="s">
        <v>342</v>
      </c>
      <c r="I8" s="22">
        <f t="shared" ref="I8:I9" si="0">LEN(E8)</f>
        <v>0</v>
      </c>
    </row>
    <row r="9" spans="1:9" ht="54">
      <c r="A9" s="8">
        <v>8</v>
      </c>
      <c r="B9" s="9" t="s">
        <v>343</v>
      </c>
      <c r="C9" s="158"/>
      <c r="D9" s="159" t="s">
        <v>187</v>
      </c>
      <c r="E9" s="160"/>
      <c r="F9" s="160"/>
      <c r="G9" s="160"/>
      <c r="H9" s="160"/>
      <c r="I9" s="12">
        <f t="shared" si="0"/>
        <v>0</v>
      </c>
    </row>
    <row r="10" spans="1:9" ht="14.25" thickBot="1">
      <c r="A10" s="10"/>
      <c r="B10" s="11" t="str">
        <f>IF(A10="","",VLOOKUP(A10,'⓪名表（最初のみ入力）'!$A$2:$B$42,2,0))</f>
        <v/>
      </c>
      <c r="C10" s="161"/>
      <c r="D10" s="161"/>
      <c r="E10" s="161"/>
      <c r="F10" s="161"/>
      <c r="G10" s="161"/>
      <c r="H10" s="161"/>
      <c r="I10" s="13"/>
    </row>
  </sheetData>
  <phoneticPr fontId="1"/>
  <pageMargins left="0.70866141732283472" right="0.70866141732283472" top="0.74803149606299213" bottom="0.74803149606299213" header="0.31496062992125984" footer="0.31496062992125984"/>
  <pageSetup paperSize="9" scale="110"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44"/>
  <sheetViews>
    <sheetView zoomScale="85" zoomScaleNormal="85" workbookViewId="0">
      <pane xSplit="1" ySplit="1" topLeftCell="B2" activePane="bottomRight" state="frozen"/>
      <selection activeCell="I5" sqref="I5"/>
      <selection pane="topRight" activeCell="I5" sqref="I5"/>
      <selection pane="bottomLeft" activeCell="I5" sqref="I5"/>
      <selection pane="bottomRight" activeCell="I5" sqref="I5"/>
    </sheetView>
  </sheetViews>
  <sheetFormatPr defaultRowHeight="13.5"/>
  <cols>
    <col min="1" max="1" width="20.625" style="17" customWidth="1"/>
    <col min="2" max="2" width="59.5" style="17" customWidth="1"/>
    <col min="3" max="8" width="26.625" style="17" customWidth="1"/>
    <col min="9" max="9" width="30" style="17" customWidth="1"/>
    <col min="10" max="10" width="26.625" style="17" customWidth="1"/>
    <col min="11" max="16384" width="9" style="17"/>
  </cols>
  <sheetData>
    <row r="1" spans="1:10" ht="83.25" customHeight="1" thickBot="1">
      <c r="A1" s="41"/>
      <c r="B1" s="98" t="s">
        <v>196</v>
      </c>
      <c r="C1" s="99" t="s">
        <v>188</v>
      </c>
      <c r="D1" s="99" t="s">
        <v>189</v>
      </c>
      <c r="E1" s="99" t="s">
        <v>190</v>
      </c>
      <c r="F1" s="99" t="s">
        <v>191</v>
      </c>
      <c r="G1" s="99" t="s">
        <v>192</v>
      </c>
      <c r="H1" s="99" t="s">
        <v>195</v>
      </c>
      <c r="I1" s="99" t="s">
        <v>193</v>
      </c>
      <c r="J1" s="99" t="s">
        <v>194</v>
      </c>
    </row>
    <row r="2" spans="1:10" ht="87" customHeight="1" thickTop="1" thickBot="1">
      <c r="A2" s="100" t="str">
        <f>'⓪名表（最初のみ入力）'!B2</f>
        <v>芥田川龍之介</v>
      </c>
      <c r="B2" s="101" t="str">
        <f>C2&amp;D2&amp;E2&amp;F2&amp;G2&amp;H2&amp;I2&amp;J2</f>
        <v/>
      </c>
      <c r="C2" s="175"/>
      <c r="D2" s="112"/>
      <c r="E2" s="112"/>
      <c r="F2" s="112"/>
      <c r="G2" s="112"/>
      <c r="H2" s="112"/>
      <c r="I2" s="112"/>
      <c r="J2" s="112"/>
    </row>
    <row r="3" spans="1:10" ht="87" customHeight="1" thickTop="1" thickBot="1">
      <c r="A3" s="100" t="str">
        <f>'⓪名表（最初のみ入力）'!B3</f>
        <v>2番の生徒</v>
      </c>
      <c r="B3" s="101" t="str">
        <f t="shared" ref="B3:B43" si="0">C3&amp;D3&amp;E3&amp;F3&amp;G3&amp;H3&amp;I3&amp;J3</f>
        <v/>
      </c>
      <c r="C3" s="176"/>
      <c r="D3" s="112"/>
      <c r="E3" s="112"/>
      <c r="F3" s="112"/>
      <c r="G3" s="112"/>
      <c r="H3" s="112"/>
      <c r="I3" s="112"/>
      <c r="J3" s="112"/>
    </row>
    <row r="4" spans="1:10" ht="87" customHeight="1" thickTop="1" thickBot="1">
      <c r="A4" s="100" t="str">
        <f>'⓪名表（最初のみ入力）'!B4</f>
        <v>3番の生徒</v>
      </c>
      <c r="B4" s="101" t="str">
        <f t="shared" si="0"/>
        <v/>
      </c>
      <c r="C4" s="176"/>
      <c r="D4" s="112"/>
      <c r="E4" s="112"/>
      <c r="F4" s="112"/>
      <c r="G4" s="112"/>
      <c r="H4" s="112"/>
      <c r="I4" s="112"/>
      <c r="J4" s="112"/>
    </row>
    <row r="5" spans="1:10" ht="87" customHeight="1" thickTop="1" thickBot="1">
      <c r="A5" s="100" t="str">
        <f>'⓪名表（最初のみ入力）'!B5</f>
        <v>4番の生徒</v>
      </c>
      <c r="B5" s="101" t="str">
        <f t="shared" si="0"/>
        <v/>
      </c>
      <c r="C5" s="176"/>
      <c r="D5" s="112"/>
      <c r="E5" s="112"/>
      <c r="F5" s="112"/>
      <c r="G5" s="112"/>
      <c r="H5" s="112"/>
      <c r="I5" s="112"/>
      <c r="J5" s="112"/>
    </row>
    <row r="6" spans="1:10" ht="87" customHeight="1" thickTop="1" thickBot="1">
      <c r="A6" s="100" t="str">
        <f>'⓪名表（最初のみ入力）'!B6</f>
        <v>5番の生徒</v>
      </c>
      <c r="B6" s="101" t="str">
        <f t="shared" si="0"/>
        <v/>
      </c>
      <c r="C6" s="176"/>
      <c r="D6" s="112"/>
      <c r="E6" s="112"/>
      <c r="F6" s="112"/>
      <c r="G6" s="112"/>
      <c r="H6" s="112"/>
      <c r="I6" s="112"/>
      <c r="J6" s="112"/>
    </row>
    <row r="7" spans="1:10" ht="87" customHeight="1" thickTop="1" thickBot="1">
      <c r="A7" s="100" t="str">
        <f>'⓪名表（最初のみ入力）'!B7</f>
        <v>6番の生徒</v>
      </c>
      <c r="B7" s="101" t="str">
        <f t="shared" si="0"/>
        <v/>
      </c>
      <c r="C7" s="176"/>
      <c r="D7" s="112"/>
      <c r="E7" s="112"/>
      <c r="F7" s="112"/>
      <c r="G7" s="112"/>
      <c r="H7" s="112"/>
      <c r="I7" s="112"/>
      <c r="J7" s="112"/>
    </row>
    <row r="8" spans="1:10" ht="87" customHeight="1" thickTop="1" thickBot="1">
      <c r="A8" s="100" t="str">
        <f>'⓪名表（最初のみ入力）'!B8</f>
        <v>7番の生徒</v>
      </c>
      <c r="B8" s="101" t="str">
        <f t="shared" si="0"/>
        <v/>
      </c>
      <c r="C8" s="176"/>
      <c r="D8" s="112"/>
      <c r="E8" s="112"/>
      <c r="F8" s="112"/>
      <c r="G8" s="112"/>
      <c r="H8" s="112"/>
      <c r="I8" s="112"/>
      <c r="J8" s="112"/>
    </row>
    <row r="9" spans="1:10" ht="87" customHeight="1" thickTop="1" thickBot="1">
      <c r="A9" s="100" t="str">
        <f>'⓪名表（最初のみ入力）'!B9</f>
        <v>8番の生徒</v>
      </c>
      <c r="B9" s="101" t="str">
        <f t="shared" si="0"/>
        <v/>
      </c>
      <c r="C9" s="176"/>
      <c r="D9" s="112"/>
      <c r="E9" s="112"/>
      <c r="F9" s="112"/>
      <c r="G9" s="112"/>
      <c r="H9" s="112"/>
      <c r="I9" s="112"/>
      <c r="J9" s="112"/>
    </row>
    <row r="10" spans="1:10" ht="87" customHeight="1" thickTop="1" thickBot="1">
      <c r="A10" s="100" t="str">
        <f>'⓪名表（最初のみ入力）'!B10</f>
        <v>9番の生徒</v>
      </c>
      <c r="B10" s="101" t="str">
        <f t="shared" si="0"/>
        <v/>
      </c>
      <c r="C10" s="176"/>
      <c r="D10" s="112"/>
      <c r="E10" s="112"/>
      <c r="F10" s="112"/>
      <c r="G10" s="112"/>
      <c r="H10" s="112"/>
      <c r="I10" s="112"/>
      <c r="J10" s="112"/>
    </row>
    <row r="11" spans="1:10" ht="87" customHeight="1" thickTop="1" thickBot="1">
      <c r="A11" s="100" t="str">
        <f>'⓪名表（最初のみ入力）'!B11</f>
        <v>10番の生徒</v>
      </c>
      <c r="B11" s="101" t="str">
        <f t="shared" si="0"/>
        <v/>
      </c>
      <c r="C11" s="176"/>
      <c r="D11" s="112"/>
      <c r="E11" s="112"/>
      <c r="F11" s="112"/>
      <c r="G11" s="112"/>
      <c r="H11" s="112"/>
      <c r="I11" s="112"/>
      <c r="J11" s="112"/>
    </row>
    <row r="12" spans="1:10" ht="87" customHeight="1" thickTop="1" thickBot="1">
      <c r="A12" s="100" t="str">
        <f>'⓪名表（最初のみ入力）'!B12</f>
        <v>11番の生徒</v>
      </c>
      <c r="B12" s="101" t="str">
        <f t="shared" si="0"/>
        <v/>
      </c>
      <c r="C12" s="176"/>
      <c r="D12" s="112"/>
      <c r="E12" s="112"/>
      <c r="F12" s="112"/>
      <c r="G12" s="112"/>
      <c r="H12" s="112"/>
      <c r="I12" s="112"/>
      <c r="J12" s="112"/>
    </row>
    <row r="13" spans="1:10" ht="87" customHeight="1" thickTop="1" thickBot="1">
      <c r="A13" s="100" t="str">
        <f>'⓪名表（最初のみ入力）'!B13</f>
        <v>12番の生徒</v>
      </c>
      <c r="B13" s="101" t="str">
        <f t="shared" si="0"/>
        <v/>
      </c>
      <c r="C13" s="176"/>
      <c r="D13" s="112"/>
      <c r="E13" s="112"/>
      <c r="F13" s="112"/>
      <c r="G13" s="112"/>
      <c r="H13" s="112"/>
      <c r="I13" s="112"/>
      <c r="J13" s="112"/>
    </row>
    <row r="14" spans="1:10" ht="87" customHeight="1" thickTop="1" thickBot="1">
      <c r="A14" s="100" t="str">
        <f>'⓪名表（最初のみ入力）'!B14</f>
        <v>13番の生徒</v>
      </c>
      <c r="B14" s="101" t="str">
        <f t="shared" si="0"/>
        <v/>
      </c>
      <c r="C14" s="176"/>
      <c r="D14" s="112"/>
      <c r="E14" s="112"/>
      <c r="F14" s="112"/>
      <c r="G14" s="112"/>
      <c r="H14" s="112"/>
      <c r="I14" s="112"/>
      <c r="J14" s="112"/>
    </row>
    <row r="15" spans="1:10" ht="87" customHeight="1" thickTop="1" thickBot="1">
      <c r="A15" s="100" t="str">
        <f>'⓪名表（最初のみ入力）'!B15</f>
        <v>14番の生徒</v>
      </c>
      <c r="B15" s="101" t="str">
        <f t="shared" si="0"/>
        <v/>
      </c>
      <c r="C15" s="176"/>
      <c r="D15" s="112"/>
      <c r="E15" s="112"/>
      <c r="F15" s="112"/>
      <c r="G15" s="112"/>
      <c r="H15" s="112"/>
      <c r="I15" s="112"/>
      <c r="J15" s="112"/>
    </row>
    <row r="16" spans="1:10" ht="87" customHeight="1" thickTop="1" thickBot="1">
      <c r="A16" s="100" t="str">
        <f>'⓪名表（最初のみ入力）'!B16</f>
        <v>15番の生徒</v>
      </c>
      <c r="B16" s="101" t="str">
        <f t="shared" si="0"/>
        <v/>
      </c>
      <c r="C16" s="176"/>
      <c r="D16" s="112"/>
      <c r="E16" s="112"/>
      <c r="F16" s="112"/>
      <c r="G16" s="112"/>
      <c r="H16" s="112"/>
      <c r="I16" s="112"/>
      <c r="J16" s="112"/>
    </row>
    <row r="17" spans="1:10" ht="87" customHeight="1" thickTop="1" thickBot="1">
      <c r="A17" s="100" t="str">
        <f>'⓪名表（最初のみ入力）'!B17</f>
        <v>16番の生徒</v>
      </c>
      <c r="B17" s="101" t="str">
        <f t="shared" si="0"/>
        <v/>
      </c>
      <c r="C17" s="176"/>
      <c r="D17" s="112"/>
      <c r="E17" s="112"/>
      <c r="F17" s="112"/>
      <c r="G17" s="112"/>
      <c r="H17" s="112"/>
      <c r="I17" s="112"/>
      <c r="J17" s="112"/>
    </row>
    <row r="18" spans="1:10" ht="87" customHeight="1" thickTop="1" thickBot="1">
      <c r="A18" s="100" t="str">
        <f>'⓪名表（最初のみ入力）'!B18</f>
        <v>17番の生徒</v>
      </c>
      <c r="B18" s="101" t="str">
        <f t="shared" si="0"/>
        <v/>
      </c>
      <c r="C18" s="176"/>
      <c r="D18" s="112"/>
      <c r="E18" s="112"/>
      <c r="F18" s="112"/>
      <c r="G18" s="112"/>
      <c r="H18" s="112"/>
      <c r="I18" s="112"/>
      <c r="J18" s="112"/>
    </row>
    <row r="19" spans="1:10" ht="87" customHeight="1" thickTop="1" thickBot="1">
      <c r="A19" s="100" t="str">
        <f>'⓪名表（最初のみ入力）'!B19</f>
        <v>18番の生徒</v>
      </c>
      <c r="B19" s="101" t="str">
        <f t="shared" si="0"/>
        <v/>
      </c>
      <c r="C19" s="176"/>
      <c r="D19" s="112"/>
      <c r="E19" s="112"/>
      <c r="F19" s="112"/>
      <c r="G19" s="112"/>
      <c r="H19" s="112"/>
      <c r="I19" s="112"/>
      <c r="J19" s="112"/>
    </row>
    <row r="20" spans="1:10" ht="87" customHeight="1" thickTop="1" thickBot="1">
      <c r="A20" s="100" t="str">
        <f>'⓪名表（最初のみ入力）'!B20</f>
        <v>19番の生徒</v>
      </c>
      <c r="B20" s="101" t="str">
        <f t="shared" si="0"/>
        <v/>
      </c>
      <c r="C20" s="176"/>
      <c r="D20" s="112"/>
      <c r="E20" s="112"/>
      <c r="F20" s="112"/>
      <c r="G20" s="112"/>
      <c r="H20" s="112"/>
      <c r="I20" s="112"/>
      <c r="J20" s="112"/>
    </row>
    <row r="21" spans="1:10" ht="87" customHeight="1" thickTop="1" thickBot="1">
      <c r="A21" s="100" t="str">
        <f>'⓪名表（最初のみ入力）'!B21</f>
        <v>20番の生徒</v>
      </c>
      <c r="B21" s="101" t="str">
        <f t="shared" si="0"/>
        <v/>
      </c>
      <c r="C21" s="176"/>
      <c r="D21" s="112"/>
      <c r="E21" s="112"/>
      <c r="F21" s="112"/>
      <c r="G21" s="112"/>
      <c r="H21" s="112"/>
      <c r="I21" s="112"/>
      <c r="J21" s="112"/>
    </row>
    <row r="22" spans="1:10" ht="87" customHeight="1" thickTop="1" thickBot="1">
      <c r="A22" s="100" t="str">
        <f>'⓪名表（最初のみ入力）'!B22</f>
        <v>21番の生徒</v>
      </c>
      <c r="B22" s="101" t="str">
        <f t="shared" si="0"/>
        <v/>
      </c>
      <c r="C22" s="176"/>
      <c r="D22" s="112"/>
      <c r="E22" s="112"/>
      <c r="F22" s="112"/>
      <c r="G22" s="112"/>
      <c r="H22" s="112"/>
      <c r="I22" s="112"/>
      <c r="J22" s="112"/>
    </row>
    <row r="23" spans="1:10" ht="87" customHeight="1" thickTop="1" thickBot="1">
      <c r="A23" s="100" t="str">
        <f>'⓪名表（最初のみ入力）'!B23</f>
        <v>22番の生徒</v>
      </c>
      <c r="B23" s="101" t="str">
        <f t="shared" si="0"/>
        <v/>
      </c>
      <c r="C23" s="176"/>
      <c r="D23" s="112"/>
      <c r="E23" s="112"/>
      <c r="F23" s="112"/>
      <c r="G23" s="112"/>
      <c r="H23" s="112"/>
      <c r="I23" s="112"/>
      <c r="J23" s="112"/>
    </row>
    <row r="24" spans="1:10" ht="87" customHeight="1" thickTop="1" thickBot="1">
      <c r="A24" s="100" t="str">
        <f>'⓪名表（最初のみ入力）'!B24</f>
        <v>23番の生徒</v>
      </c>
      <c r="B24" s="101" t="str">
        <f t="shared" si="0"/>
        <v/>
      </c>
      <c r="C24" s="176"/>
      <c r="D24" s="112"/>
      <c r="E24" s="112"/>
      <c r="F24" s="112"/>
      <c r="G24" s="112"/>
      <c r="H24" s="112"/>
      <c r="I24" s="112"/>
      <c r="J24" s="112"/>
    </row>
    <row r="25" spans="1:10" ht="87" customHeight="1" thickTop="1" thickBot="1">
      <c r="A25" s="100" t="str">
        <f>'⓪名表（最初のみ入力）'!B25</f>
        <v>24番の生徒</v>
      </c>
      <c r="B25" s="101" t="str">
        <f t="shared" si="0"/>
        <v/>
      </c>
      <c r="C25" s="176"/>
      <c r="D25" s="112"/>
      <c r="E25" s="112"/>
      <c r="F25" s="112"/>
      <c r="G25" s="112"/>
      <c r="H25" s="112"/>
      <c r="I25" s="112"/>
      <c r="J25" s="112"/>
    </row>
    <row r="26" spans="1:10" ht="87" customHeight="1" thickTop="1" thickBot="1">
      <c r="A26" s="100" t="str">
        <f>'⓪名表（最初のみ入力）'!B26</f>
        <v>25番の生徒</v>
      </c>
      <c r="B26" s="101" t="str">
        <f t="shared" si="0"/>
        <v/>
      </c>
      <c r="C26" s="176"/>
      <c r="D26" s="112"/>
      <c r="E26" s="112"/>
      <c r="F26" s="112"/>
      <c r="G26" s="112"/>
      <c r="H26" s="112"/>
      <c r="I26" s="112"/>
      <c r="J26" s="112"/>
    </row>
    <row r="27" spans="1:10" ht="87" customHeight="1" thickTop="1" thickBot="1">
      <c r="A27" s="100" t="str">
        <f>'⓪名表（最初のみ入力）'!B27</f>
        <v>26番の生徒</v>
      </c>
      <c r="B27" s="101" t="str">
        <f t="shared" si="0"/>
        <v/>
      </c>
      <c r="C27" s="176"/>
      <c r="D27" s="112"/>
      <c r="E27" s="112"/>
      <c r="F27" s="112"/>
      <c r="G27" s="112"/>
      <c r="H27" s="112"/>
      <c r="I27" s="112"/>
      <c r="J27" s="112"/>
    </row>
    <row r="28" spans="1:10" ht="87" customHeight="1" thickTop="1" thickBot="1">
      <c r="A28" s="100" t="str">
        <f>'⓪名表（最初のみ入力）'!B28</f>
        <v>27番の生徒</v>
      </c>
      <c r="B28" s="101" t="str">
        <f t="shared" si="0"/>
        <v/>
      </c>
      <c r="C28" s="176"/>
      <c r="D28" s="112"/>
      <c r="E28" s="112"/>
      <c r="F28" s="112"/>
      <c r="G28" s="112"/>
      <c r="H28" s="112"/>
      <c r="I28" s="112"/>
      <c r="J28" s="112"/>
    </row>
    <row r="29" spans="1:10" ht="87" customHeight="1" thickTop="1" thickBot="1">
      <c r="A29" s="100" t="str">
        <f>'⓪名表（最初のみ入力）'!B29</f>
        <v>28番の生徒</v>
      </c>
      <c r="B29" s="101" t="str">
        <f t="shared" si="0"/>
        <v/>
      </c>
      <c r="C29" s="176"/>
      <c r="D29" s="112"/>
      <c r="E29" s="112"/>
      <c r="F29" s="112"/>
      <c r="G29" s="112"/>
      <c r="H29" s="112"/>
      <c r="I29" s="112"/>
      <c r="J29" s="112"/>
    </row>
    <row r="30" spans="1:10" ht="87" customHeight="1" thickTop="1" thickBot="1">
      <c r="A30" s="100" t="str">
        <f>'⓪名表（最初のみ入力）'!B30</f>
        <v>29番の生徒</v>
      </c>
      <c r="B30" s="101" t="str">
        <f t="shared" si="0"/>
        <v/>
      </c>
      <c r="C30" s="176"/>
      <c r="D30" s="112"/>
      <c r="E30" s="112"/>
      <c r="F30" s="112"/>
      <c r="G30" s="112"/>
      <c r="H30" s="112"/>
      <c r="I30" s="112"/>
      <c r="J30" s="112"/>
    </row>
    <row r="31" spans="1:10" ht="87" customHeight="1" thickTop="1" thickBot="1">
      <c r="A31" s="100" t="str">
        <f>'⓪名表（最初のみ入力）'!B31</f>
        <v>30番の生徒</v>
      </c>
      <c r="B31" s="101" t="str">
        <f t="shared" si="0"/>
        <v/>
      </c>
      <c r="C31" s="176"/>
      <c r="D31" s="112"/>
      <c r="E31" s="112"/>
      <c r="F31" s="112"/>
      <c r="G31" s="112"/>
      <c r="H31" s="112"/>
      <c r="I31" s="112"/>
      <c r="J31" s="112"/>
    </row>
    <row r="32" spans="1:10" ht="87" customHeight="1" thickTop="1" thickBot="1">
      <c r="A32" s="100" t="str">
        <f>'⓪名表（最初のみ入力）'!B32</f>
        <v>31番の生徒</v>
      </c>
      <c r="B32" s="101" t="str">
        <f t="shared" si="0"/>
        <v/>
      </c>
      <c r="C32" s="176"/>
      <c r="D32" s="112"/>
      <c r="E32" s="112"/>
      <c r="F32" s="112"/>
      <c r="G32" s="112"/>
      <c r="H32" s="112"/>
      <c r="I32" s="112"/>
      <c r="J32" s="112"/>
    </row>
    <row r="33" spans="1:10" ht="87" customHeight="1" thickTop="1" thickBot="1">
      <c r="A33" s="100" t="str">
        <f>'⓪名表（最初のみ入力）'!B33</f>
        <v>32番の生徒</v>
      </c>
      <c r="B33" s="101" t="str">
        <f t="shared" si="0"/>
        <v/>
      </c>
      <c r="C33" s="176"/>
      <c r="D33" s="112"/>
      <c r="E33" s="112"/>
      <c r="F33" s="112"/>
      <c r="G33" s="112"/>
      <c r="H33" s="112"/>
      <c r="I33" s="112"/>
      <c r="J33" s="112"/>
    </row>
    <row r="34" spans="1:10" ht="87" customHeight="1" thickTop="1" thickBot="1">
      <c r="A34" s="100" t="str">
        <f>'⓪名表（最初のみ入力）'!B34</f>
        <v>33番の生徒</v>
      </c>
      <c r="B34" s="101" t="str">
        <f t="shared" si="0"/>
        <v/>
      </c>
      <c r="C34" s="176"/>
      <c r="D34" s="112"/>
      <c r="E34" s="112"/>
      <c r="F34" s="112"/>
      <c r="G34" s="112"/>
      <c r="H34" s="112"/>
      <c r="I34" s="112"/>
      <c r="J34" s="112"/>
    </row>
    <row r="35" spans="1:10" ht="87" customHeight="1" thickTop="1" thickBot="1">
      <c r="A35" s="100" t="str">
        <f>'⓪名表（最初のみ入力）'!B35</f>
        <v>34番の生徒</v>
      </c>
      <c r="B35" s="101" t="str">
        <f t="shared" si="0"/>
        <v/>
      </c>
      <c r="C35" s="176"/>
      <c r="D35" s="112"/>
      <c r="E35" s="112"/>
      <c r="F35" s="112"/>
      <c r="G35" s="112"/>
      <c r="H35" s="112"/>
      <c r="I35" s="112"/>
      <c r="J35" s="112"/>
    </row>
    <row r="36" spans="1:10" ht="87" customHeight="1" thickTop="1" thickBot="1">
      <c r="A36" s="100" t="str">
        <f>'⓪名表（最初のみ入力）'!B36</f>
        <v>35番の生徒</v>
      </c>
      <c r="B36" s="101" t="str">
        <f t="shared" si="0"/>
        <v/>
      </c>
      <c r="C36" s="176"/>
      <c r="D36" s="112"/>
      <c r="E36" s="112"/>
      <c r="F36" s="112"/>
      <c r="G36" s="112"/>
      <c r="H36" s="112"/>
      <c r="I36" s="112"/>
      <c r="J36" s="112"/>
    </row>
    <row r="37" spans="1:10" ht="87" customHeight="1" thickTop="1" thickBot="1">
      <c r="A37" s="100" t="str">
        <f>'⓪名表（最初のみ入力）'!B37</f>
        <v>36番の生徒</v>
      </c>
      <c r="B37" s="101" t="str">
        <f t="shared" si="0"/>
        <v/>
      </c>
      <c r="C37" s="176"/>
      <c r="D37" s="112"/>
      <c r="E37" s="112"/>
      <c r="F37" s="112"/>
      <c r="G37" s="112"/>
      <c r="H37" s="112"/>
      <c r="I37" s="112"/>
      <c r="J37" s="112"/>
    </row>
    <row r="38" spans="1:10" ht="87" customHeight="1" thickTop="1" thickBot="1">
      <c r="A38" s="100" t="str">
        <f>'⓪名表（最初のみ入力）'!B38</f>
        <v>37番の生徒</v>
      </c>
      <c r="B38" s="101" t="str">
        <f t="shared" si="0"/>
        <v/>
      </c>
      <c r="C38" s="176"/>
      <c r="D38" s="112"/>
      <c r="E38" s="112"/>
      <c r="F38" s="112"/>
      <c r="G38" s="112"/>
      <c r="H38" s="112"/>
      <c r="I38" s="112"/>
      <c r="J38" s="112"/>
    </row>
    <row r="39" spans="1:10" ht="87" customHeight="1" thickTop="1" thickBot="1">
      <c r="A39" s="100" t="str">
        <f>'⓪名表（最初のみ入力）'!B39</f>
        <v>38番の生徒</v>
      </c>
      <c r="B39" s="101" t="str">
        <f t="shared" si="0"/>
        <v/>
      </c>
      <c r="C39" s="176"/>
      <c r="D39" s="112"/>
      <c r="E39" s="112"/>
      <c r="F39" s="112"/>
      <c r="G39" s="112"/>
      <c r="H39" s="112"/>
      <c r="I39" s="112"/>
      <c r="J39" s="112"/>
    </row>
    <row r="40" spans="1:10" ht="87" customHeight="1" thickTop="1" thickBot="1">
      <c r="A40" s="100" t="str">
        <f>'⓪名表（最初のみ入力）'!B40</f>
        <v>39番の生徒</v>
      </c>
      <c r="B40" s="101" t="str">
        <f t="shared" si="0"/>
        <v/>
      </c>
      <c r="C40" s="176"/>
      <c r="D40" s="112"/>
      <c r="E40" s="112"/>
      <c r="F40" s="112"/>
      <c r="G40" s="112"/>
      <c r="H40" s="112"/>
      <c r="I40" s="112"/>
      <c r="J40" s="112"/>
    </row>
    <row r="41" spans="1:10" ht="87" customHeight="1" thickTop="1" thickBot="1">
      <c r="A41" s="100" t="str">
        <f>'⓪名表（最初のみ入力）'!B41</f>
        <v>40番の生徒</v>
      </c>
      <c r="B41" s="101" t="str">
        <f t="shared" si="0"/>
        <v/>
      </c>
      <c r="C41" s="176"/>
      <c r="D41" s="112"/>
      <c r="E41" s="112"/>
      <c r="F41" s="112"/>
      <c r="G41" s="112"/>
      <c r="H41" s="112"/>
      <c r="I41" s="112"/>
      <c r="J41" s="112"/>
    </row>
    <row r="42" spans="1:10" ht="87" customHeight="1" thickTop="1" thickBot="1">
      <c r="A42" s="100" t="str">
        <f>'⓪名表（最初のみ入力）'!B42</f>
        <v>41番の生徒</v>
      </c>
      <c r="B42" s="101" t="str">
        <f t="shared" si="0"/>
        <v/>
      </c>
      <c r="C42" s="176"/>
      <c r="D42" s="112"/>
      <c r="E42" s="112"/>
      <c r="F42" s="112"/>
      <c r="G42" s="112"/>
      <c r="H42" s="112"/>
      <c r="I42" s="112"/>
      <c r="J42" s="112"/>
    </row>
    <row r="43" spans="1:10" ht="87" customHeight="1" thickTop="1" thickBot="1">
      <c r="A43" s="100" t="str">
        <f>'⓪名表（最初のみ入力）'!B43</f>
        <v>42番の生徒</v>
      </c>
      <c r="B43" s="101" t="str">
        <f t="shared" si="0"/>
        <v/>
      </c>
      <c r="C43" s="176"/>
      <c r="D43" s="112"/>
      <c r="E43" s="112"/>
      <c r="F43" s="112"/>
      <c r="G43" s="112"/>
      <c r="H43" s="112"/>
      <c r="I43" s="112"/>
      <c r="J43" s="112"/>
    </row>
    <row r="44" spans="1:10" ht="14.25" thickTop="1"/>
  </sheetData>
  <phoneticPr fontId="1"/>
  <pageMargins left="0.70866141732283472" right="0.70866141732283472" top="0.74803149606299213" bottom="0.74803149606299213" header="0.31496062992125984" footer="0.31496062992125984"/>
  <pageSetup paperSize="9" scale="110"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M18"/>
  <sheetViews>
    <sheetView zoomScale="85" zoomScaleNormal="85" workbookViewId="0">
      <pane ySplit="1" topLeftCell="A5" activePane="bottomLeft" state="frozen"/>
      <selection activeCell="I5" sqref="I5"/>
      <selection pane="bottomLeft" activeCell="I5" sqref="I5"/>
    </sheetView>
  </sheetViews>
  <sheetFormatPr defaultRowHeight="13.5"/>
  <cols>
    <col min="1" max="1" width="15.125" style="17" customWidth="1"/>
    <col min="2" max="2" width="26.625" style="17" customWidth="1"/>
    <col min="3" max="3" width="10.75" style="17" customWidth="1"/>
    <col min="4" max="4" width="26.625" style="17" customWidth="1"/>
    <col min="5" max="5" width="11.75" style="17" customWidth="1"/>
    <col min="6" max="13" width="26.625" style="17" customWidth="1"/>
    <col min="14" max="16384" width="9" style="17"/>
  </cols>
  <sheetData>
    <row r="1" spans="1:13" ht="48" customHeight="1">
      <c r="A1" s="94" t="s">
        <v>232</v>
      </c>
      <c r="B1" s="96" t="s">
        <v>188</v>
      </c>
      <c r="C1" s="96" t="s">
        <v>233</v>
      </c>
      <c r="D1" s="96" t="s">
        <v>222</v>
      </c>
      <c r="E1" s="96" t="s">
        <v>234</v>
      </c>
      <c r="F1" s="96" t="s">
        <v>190</v>
      </c>
      <c r="G1" s="96" t="s">
        <v>277</v>
      </c>
      <c r="H1" s="96" t="s">
        <v>191</v>
      </c>
      <c r="I1" s="96" t="s">
        <v>192</v>
      </c>
      <c r="J1" s="96" t="s">
        <v>195</v>
      </c>
      <c r="K1" s="96" t="s">
        <v>325</v>
      </c>
      <c r="L1" s="96" t="s">
        <v>193</v>
      </c>
      <c r="M1" s="96" t="s">
        <v>194</v>
      </c>
    </row>
    <row r="2" spans="1:13" ht="87" customHeight="1">
      <c r="A2" s="95" t="s">
        <v>235</v>
      </c>
      <c r="B2" s="96" t="s">
        <v>231</v>
      </c>
      <c r="C2" s="96" t="s">
        <v>249</v>
      </c>
      <c r="D2" s="115" t="s">
        <v>215</v>
      </c>
      <c r="E2" s="95" t="s">
        <v>230</v>
      </c>
      <c r="F2" s="115" t="s">
        <v>256</v>
      </c>
      <c r="G2" s="115" t="s">
        <v>278</v>
      </c>
      <c r="H2" s="115" t="s">
        <v>290</v>
      </c>
      <c r="I2" s="115" t="s">
        <v>292</v>
      </c>
      <c r="J2" s="115"/>
      <c r="K2" s="115" t="s">
        <v>293</v>
      </c>
      <c r="L2" s="115" t="s">
        <v>304</v>
      </c>
      <c r="M2" s="115"/>
    </row>
    <row r="3" spans="1:13" ht="87" customHeight="1">
      <c r="A3" s="95" t="s">
        <v>236</v>
      </c>
      <c r="B3" s="97" t="s">
        <v>213</v>
      </c>
      <c r="C3" s="97" t="s">
        <v>250</v>
      </c>
      <c r="D3" s="115" t="s">
        <v>216</v>
      </c>
      <c r="E3" s="115" t="s">
        <v>255</v>
      </c>
      <c r="F3" s="115" t="s">
        <v>254</v>
      </c>
      <c r="G3" s="115" t="s">
        <v>279</v>
      </c>
      <c r="H3" s="115" t="s">
        <v>290</v>
      </c>
      <c r="I3" s="115" t="s">
        <v>291</v>
      </c>
      <c r="J3" s="115"/>
      <c r="K3" s="115" t="s">
        <v>294</v>
      </c>
      <c r="L3" s="115" t="s">
        <v>305</v>
      </c>
      <c r="M3" s="115"/>
    </row>
    <row r="4" spans="1:13" ht="87" customHeight="1">
      <c r="A4" s="95" t="s">
        <v>237</v>
      </c>
      <c r="B4" s="115" t="s">
        <v>214</v>
      </c>
      <c r="C4" s="115" t="s">
        <v>251</v>
      </c>
      <c r="D4" s="115" t="s">
        <v>223</v>
      </c>
      <c r="E4" s="115" t="s">
        <v>257</v>
      </c>
      <c r="F4" s="115" t="s">
        <v>258</v>
      </c>
      <c r="G4" s="115" t="s">
        <v>280</v>
      </c>
      <c r="H4" s="115" t="s">
        <v>287</v>
      </c>
      <c r="I4" s="115"/>
      <c r="J4" s="115"/>
      <c r="K4" s="115" t="s">
        <v>295</v>
      </c>
      <c r="L4" s="115" t="s">
        <v>306</v>
      </c>
      <c r="M4" s="115"/>
    </row>
    <row r="5" spans="1:13" ht="87" customHeight="1">
      <c r="A5" s="95" t="s">
        <v>238</v>
      </c>
      <c r="B5" s="115" t="s">
        <v>207</v>
      </c>
      <c r="C5" s="115" t="s">
        <v>252</v>
      </c>
      <c r="D5" s="115" t="s">
        <v>224</v>
      </c>
      <c r="E5" s="115" t="s">
        <v>259</v>
      </c>
      <c r="F5" s="115" t="s">
        <v>229</v>
      </c>
      <c r="G5" s="115" t="s">
        <v>281</v>
      </c>
      <c r="H5" s="115" t="s">
        <v>288</v>
      </c>
      <c r="I5" s="115"/>
      <c r="J5" s="115"/>
      <c r="K5" s="115" t="s">
        <v>298</v>
      </c>
      <c r="L5" s="115" t="s">
        <v>313</v>
      </c>
      <c r="M5" s="115"/>
    </row>
    <row r="6" spans="1:13" ht="87" customHeight="1">
      <c r="A6" s="95" t="s">
        <v>239</v>
      </c>
      <c r="B6" s="115" t="s">
        <v>208</v>
      </c>
      <c r="C6" s="115" t="s">
        <v>252</v>
      </c>
      <c r="D6" s="115" t="s">
        <v>225</v>
      </c>
      <c r="E6" s="115" t="s">
        <v>86</v>
      </c>
      <c r="F6" s="115" t="s">
        <v>260</v>
      </c>
      <c r="G6" s="115" t="s">
        <v>282</v>
      </c>
      <c r="H6" s="115" t="s">
        <v>289</v>
      </c>
      <c r="I6" s="115"/>
      <c r="J6" s="115"/>
      <c r="K6" s="115" t="s">
        <v>296</v>
      </c>
      <c r="L6" s="115" t="s">
        <v>314</v>
      </c>
      <c r="M6" s="115"/>
    </row>
    <row r="7" spans="1:13" ht="87" customHeight="1">
      <c r="A7" s="95" t="s">
        <v>240</v>
      </c>
      <c r="B7" s="115" t="s">
        <v>218</v>
      </c>
      <c r="C7" s="115" t="s">
        <v>253</v>
      </c>
      <c r="D7" s="115" t="s">
        <v>226</v>
      </c>
      <c r="E7" s="115" t="s">
        <v>261</v>
      </c>
      <c r="F7" s="115" t="s">
        <v>262</v>
      </c>
      <c r="G7" s="115" t="s">
        <v>283</v>
      </c>
      <c r="H7" s="115" t="s">
        <v>286</v>
      </c>
      <c r="I7" s="115"/>
      <c r="J7" s="115"/>
      <c r="K7" s="115" t="s">
        <v>297</v>
      </c>
      <c r="L7" s="115" t="s">
        <v>315</v>
      </c>
      <c r="M7" s="115"/>
    </row>
    <row r="8" spans="1:13" ht="87" customHeight="1">
      <c r="A8" s="95" t="s">
        <v>241</v>
      </c>
      <c r="B8" s="115" t="s">
        <v>227</v>
      </c>
      <c r="C8" s="115"/>
      <c r="D8" s="115"/>
      <c r="E8" s="115" t="s">
        <v>264</v>
      </c>
      <c r="F8" s="115" t="s">
        <v>263</v>
      </c>
      <c r="G8" s="115" t="s">
        <v>284</v>
      </c>
      <c r="H8" s="115" t="s">
        <v>285</v>
      </c>
      <c r="I8" s="115"/>
      <c r="J8" s="115"/>
      <c r="K8" s="115" t="s">
        <v>299</v>
      </c>
      <c r="L8" s="115" t="s">
        <v>316</v>
      </c>
      <c r="M8" s="115"/>
    </row>
    <row r="9" spans="1:13" ht="87" customHeight="1">
      <c r="A9" s="95" t="s">
        <v>241</v>
      </c>
      <c r="B9" s="115" t="s">
        <v>210</v>
      </c>
      <c r="C9" s="115"/>
      <c r="D9" s="115"/>
      <c r="E9" s="115" t="s">
        <v>265</v>
      </c>
      <c r="F9" s="115" t="s">
        <v>266</v>
      </c>
      <c r="G9" s="115"/>
      <c r="H9" s="115"/>
      <c r="I9" s="115"/>
      <c r="J9" s="115"/>
      <c r="K9" s="115" t="s">
        <v>300</v>
      </c>
      <c r="L9" s="115" t="s">
        <v>317</v>
      </c>
      <c r="M9" s="115"/>
    </row>
    <row r="10" spans="1:13" ht="87" customHeight="1">
      <c r="A10" s="95" t="s">
        <v>242</v>
      </c>
      <c r="B10" s="115" t="s">
        <v>211</v>
      </c>
      <c r="C10" s="115"/>
      <c r="D10" s="115"/>
      <c r="E10" s="115" t="s">
        <v>267</v>
      </c>
      <c r="F10" s="115" t="s">
        <v>268</v>
      </c>
      <c r="G10" s="115"/>
      <c r="H10" s="115"/>
      <c r="I10" s="115"/>
      <c r="J10" s="115"/>
      <c r="K10" s="115" t="s">
        <v>301</v>
      </c>
      <c r="L10" s="115" t="s">
        <v>318</v>
      </c>
      <c r="M10" s="115"/>
    </row>
    <row r="11" spans="1:13" ht="87" customHeight="1">
      <c r="A11" s="95" t="s">
        <v>243</v>
      </c>
      <c r="B11" s="115" t="s">
        <v>212</v>
      </c>
      <c r="C11" s="115"/>
      <c r="D11" s="115"/>
      <c r="E11" s="115" t="s">
        <v>270</v>
      </c>
      <c r="F11" s="115" t="s">
        <v>269</v>
      </c>
      <c r="G11" s="115"/>
      <c r="H11" s="115"/>
      <c r="I11" s="115"/>
      <c r="J11" s="115"/>
      <c r="K11" s="115" t="s">
        <v>302</v>
      </c>
      <c r="L11" s="115" t="s">
        <v>319</v>
      </c>
      <c r="M11" s="115"/>
    </row>
    <row r="12" spans="1:13" ht="87" customHeight="1">
      <c r="A12" s="95" t="s">
        <v>244</v>
      </c>
      <c r="B12" s="115" t="s">
        <v>217</v>
      </c>
      <c r="C12" s="115"/>
      <c r="D12" s="115"/>
      <c r="E12" s="115" t="s">
        <v>272</v>
      </c>
      <c r="F12" s="115" t="s">
        <v>271</v>
      </c>
      <c r="G12" s="115"/>
      <c r="H12" s="115"/>
      <c r="I12" s="115"/>
      <c r="J12" s="115"/>
      <c r="K12" s="115" t="s">
        <v>303</v>
      </c>
      <c r="L12" s="115" t="s">
        <v>320</v>
      </c>
      <c r="M12" s="115"/>
    </row>
    <row r="13" spans="1:13" ht="87" customHeight="1">
      <c r="A13" s="95" t="s">
        <v>245</v>
      </c>
      <c r="B13" s="115" t="s">
        <v>219</v>
      </c>
      <c r="C13" s="115"/>
      <c r="D13" s="115"/>
      <c r="E13" s="115" t="s">
        <v>274</v>
      </c>
      <c r="F13" s="115" t="s">
        <v>273</v>
      </c>
      <c r="G13" s="115"/>
      <c r="H13" s="115"/>
      <c r="I13" s="115"/>
      <c r="J13" s="115"/>
      <c r="K13" s="115" t="s">
        <v>307</v>
      </c>
      <c r="L13" s="115" t="s">
        <v>321</v>
      </c>
      <c r="M13" s="115"/>
    </row>
    <row r="14" spans="1:13" ht="87" customHeight="1">
      <c r="A14" s="95" t="s">
        <v>246</v>
      </c>
      <c r="B14" s="115" t="s">
        <v>220</v>
      </c>
      <c r="C14" s="115"/>
      <c r="D14" s="115"/>
      <c r="E14" s="115"/>
      <c r="F14" s="115"/>
      <c r="G14" s="115"/>
      <c r="H14" s="115"/>
      <c r="I14" s="115"/>
      <c r="J14" s="115"/>
      <c r="K14" s="115" t="s">
        <v>308</v>
      </c>
      <c r="L14" s="115" t="s">
        <v>322</v>
      </c>
      <c r="M14" s="115"/>
    </row>
    <row r="15" spans="1:13" ht="87" customHeight="1">
      <c r="A15" s="95" t="s">
        <v>246</v>
      </c>
      <c r="B15" s="115" t="s">
        <v>228</v>
      </c>
      <c r="C15" s="115"/>
      <c r="D15" s="115"/>
      <c r="E15" s="115"/>
      <c r="F15" s="115"/>
      <c r="G15" s="115"/>
      <c r="H15" s="115"/>
      <c r="I15" s="115"/>
      <c r="J15" s="115"/>
      <c r="K15" s="115" t="s">
        <v>309</v>
      </c>
      <c r="L15" s="115" t="s">
        <v>323</v>
      </c>
      <c r="M15" s="115"/>
    </row>
    <row r="16" spans="1:13" ht="87" customHeight="1">
      <c r="A16" s="95" t="s">
        <v>248</v>
      </c>
      <c r="B16" s="115" t="s">
        <v>276</v>
      </c>
      <c r="C16" s="115"/>
      <c r="D16" s="115"/>
      <c r="E16" s="115"/>
      <c r="F16" s="115"/>
      <c r="G16" s="115"/>
      <c r="H16" s="115"/>
      <c r="I16" s="115"/>
      <c r="J16" s="115"/>
      <c r="K16" s="115" t="s">
        <v>310</v>
      </c>
      <c r="L16" s="115" t="s">
        <v>324</v>
      </c>
      <c r="M16" s="115"/>
    </row>
    <row r="17" spans="1:13" ht="87" customHeight="1">
      <c r="A17" s="95" t="s">
        <v>247</v>
      </c>
      <c r="B17" s="115" t="s">
        <v>221</v>
      </c>
      <c r="C17" s="115"/>
      <c r="D17" s="115"/>
      <c r="E17" s="115"/>
      <c r="F17" s="115"/>
      <c r="G17" s="115"/>
      <c r="H17" s="115"/>
      <c r="I17" s="115"/>
      <c r="J17" s="115"/>
      <c r="K17" s="115" t="s">
        <v>311</v>
      </c>
      <c r="L17" s="115" t="s">
        <v>312</v>
      </c>
      <c r="M17" s="115"/>
    </row>
    <row r="18" spans="1:13">
      <c r="B18" s="119"/>
    </row>
  </sheetData>
  <phoneticPr fontId="1"/>
  <pageMargins left="0.70866141732283472" right="0.70866141732283472" top="0.74803149606299213" bottom="0.74803149606299213" header="0.31496062992125984" footer="0.31496062992125984"/>
  <pageSetup paperSize="9" scale="110"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17"/>
  <sheetViews>
    <sheetView workbookViewId="0">
      <selection sqref="A1:A1048576"/>
    </sheetView>
  </sheetViews>
  <sheetFormatPr defaultRowHeight="13.5"/>
  <cols>
    <col min="1" max="1" width="3.875" style="17" customWidth="1"/>
    <col min="2" max="2" width="14" style="17" customWidth="1"/>
    <col min="3" max="3" width="3.875" style="17" customWidth="1"/>
    <col min="4" max="4" width="14" style="17" customWidth="1"/>
    <col min="5" max="5" width="3.875" style="17" customWidth="1"/>
    <col min="6" max="6" width="14" style="17" customWidth="1"/>
    <col min="7" max="7" width="3.875" style="17" customWidth="1"/>
    <col min="8" max="8" width="14" style="17" customWidth="1"/>
    <col min="9" max="9" width="3.875" style="17" customWidth="1"/>
    <col min="10" max="10" width="14" style="17" customWidth="1"/>
    <col min="11" max="11" width="3.875" style="17" customWidth="1"/>
    <col min="12" max="12" width="14" style="17" customWidth="1"/>
    <col min="13" max="13" width="3.875" style="17" customWidth="1"/>
    <col min="14" max="14" width="14" style="17" customWidth="1"/>
    <col min="15" max="16384" width="9" style="17"/>
  </cols>
  <sheetData>
    <row r="1" spans="1:14" ht="30" customHeight="1">
      <c r="A1" s="42"/>
      <c r="B1" s="43"/>
      <c r="C1" s="42"/>
      <c r="D1" s="42"/>
      <c r="E1" s="236" t="s">
        <v>63</v>
      </c>
      <c r="F1" s="237"/>
      <c r="G1" s="237"/>
      <c r="H1" s="237"/>
      <c r="I1" s="237"/>
      <c r="J1" s="237"/>
      <c r="K1" s="238"/>
      <c r="L1" s="42"/>
      <c r="M1" s="42"/>
      <c r="N1" s="42"/>
    </row>
    <row r="2" spans="1:14" ht="18" customHeight="1">
      <c r="A2" s="42"/>
      <c r="B2" s="43"/>
      <c r="C2" s="42"/>
      <c r="D2" s="42"/>
      <c r="E2" s="44"/>
      <c r="F2" s="44"/>
      <c r="G2" s="44"/>
      <c r="H2" s="44"/>
      <c r="I2" s="44"/>
      <c r="J2" s="44"/>
      <c r="K2" s="44"/>
      <c r="L2" s="44"/>
      <c r="M2" s="42"/>
      <c r="N2" s="42"/>
    </row>
    <row r="3" spans="1:14" ht="27" customHeight="1">
      <c r="A3" s="42"/>
      <c r="B3" s="43"/>
      <c r="C3" s="42"/>
      <c r="D3" s="44"/>
      <c r="E3" s="44"/>
      <c r="F3" s="239" t="s">
        <v>64</v>
      </c>
      <c r="G3" s="240"/>
      <c r="H3" s="240"/>
      <c r="I3" s="241"/>
      <c r="J3" s="242"/>
      <c r="K3" s="44"/>
      <c r="L3" s="44"/>
      <c r="M3" s="42"/>
      <c r="N3" s="42"/>
    </row>
    <row r="4" spans="1:14">
      <c r="A4" s="45"/>
      <c r="B4" s="45" t="e">
        <f>VLOOKUP(A5,'⓪名表（最初のみ入力）'!$A$2:$C$41,3,TRUE)</f>
        <v>#N/A</v>
      </c>
      <c r="C4" s="46"/>
      <c r="D4" s="45" t="e">
        <f>VLOOKUP(C5,'⓪名表（最初のみ入力）'!$A$2:$C$41,3,TRUE)</f>
        <v>#N/A</v>
      </c>
      <c r="E4" s="46"/>
      <c r="F4" s="45" t="e">
        <f>VLOOKUP(E5,'⓪名表（最初のみ入力）'!$A$2:$C$41,3,TRUE)</f>
        <v>#N/A</v>
      </c>
      <c r="G4" s="46"/>
      <c r="H4" s="45" t="e">
        <f>VLOOKUP(G5,'⓪名表（最初のみ入力）'!$A$2:$C$41,3,TRUE)</f>
        <v>#N/A</v>
      </c>
      <c r="I4" s="46"/>
      <c r="J4" s="45" t="e">
        <f>VLOOKUP(I5,'⓪名表（最初のみ入力）'!$A$2:$C$41,3,TRUE)</f>
        <v>#N/A</v>
      </c>
      <c r="K4" s="46"/>
      <c r="L4" s="45" t="e">
        <f>VLOOKUP(K5,'⓪名表（最初のみ入力）'!$A$2:$C$41,3,TRUE)</f>
        <v>#N/A</v>
      </c>
      <c r="M4" s="46"/>
      <c r="N4" s="45" t="e">
        <f>VLOOKUP(M5,'⓪名表（最初のみ入力）'!$A$2:$C$41,3,TRUE)</f>
        <v>#N/A</v>
      </c>
    </row>
    <row r="5" spans="1:14" ht="45" customHeight="1">
      <c r="A5" s="235"/>
      <c r="B5" s="47" t="str">
        <f>IF(A5="","",VLOOKUP(A5,'⓪名表（最初のみ入力）'!$A$2:$B$42,2,0))</f>
        <v/>
      </c>
      <c r="C5" s="235"/>
      <c r="D5" s="47" t="str">
        <f>IF(C5="","",VLOOKUP(C5,'⓪名表（最初のみ入力）'!$A$2:$B$42,2,0))</f>
        <v/>
      </c>
      <c r="E5" s="235"/>
      <c r="F5" s="48" t="str">
        <f>IF(E5="","",VLOOKUP(E5,'⓪名表（最初のみ入力）'!$A$2:$B$42,2,0))</f>
        <v/>
      </c>
      <c r="G5" s="235"/>
      <c r="H5" s="47" t="str">
        <f>IF(G5="","",VLOOKUP(G5,'⓪名表（最初のみ入力）'!$A$2:$B$42,2,0))</f>
        <v/>
      </c>
      <c r="I5" s="235"/>
      <c r="J5" s="47" t="str">
        <f>IF(I5="","",VLOOKUP(I5,'⓪名表（最初のみ入力）'!$A$2:$B$42,2,0))</f>
        <v/>
      </c>
      <c r="K5" s="231"/>
      <c r="L5" s="48" t="str">
        <f>IF(K5="","",VLOOKUP(K5,'⓪名表（最初のみ入力）'!$A$2:$B$42,2,0))</f>
        <v/>
      </c>
      <c r="M5" s="231"/>
      <c r="N5" s="47" t="str">
        <f>IF(M5="","",VLOOKUP(M5,'⓪名表（最初のみ入力）'!$A$2:$B$42,2,0))</f>
        <v/>
      </c>
    </row>
    <row r="6" spans="1:14">
      <c r="A6" s="46"/>
      <c r="B6" s="45" t="e">
        <f>VLOOKUP(A7,'⓪名表（最初のみ入力）'!$A$2:$C$41,3,TRUE)</f>
        <v>#N/A</v>
      </c>
      <c r="C6" s="46"/>
      <c r="D6" s="45" t="e">
        <f>VLOOKUP(C7,'⓪名表（最初のみ入力）'!$A$2:$C$41,3,TRUE)</f>
        <v>#N/A</v>
      </c>
      <c r="E6" s="46"/>
      <c r="F6" s="45" t="e">
        <f>VLOOKUP(E7,'⓪名表（最初のみ入力）'!$A$2:$C$41,3,TRUE)</f>
        <v>#N/A</v>
      </c>
      <c r="G6" s="46"/>
      <c r="H6" s="45" t="e">
        <f>VLOOKUP(G7,'⓪名表（最初のみ入力）'!$A$2:$C$41,3,TRUE)</f>
        <v>#N/A</v>
      </c>
      <c r="I6" s="46"/>
      <c r="J6" s="45" t="e">
        <f>VLOOKUP(I7,'⓪名表（最初のみ入力）'!$A$2:$C$41,3,TRUE)</f>
        <v>#N/A</v>
      </c>
      <c r="K6" s="46"/>
      <c r="L6" s="45" t="e">
        <f>VLOOKUP(K7,'⓪名表（最初のみ入力）'!$A$2:$C$41,3,TRUE)</f>
        <v>#N/A</v>
      </c>
      <c r="M6" s="46"/>
      <c r="N6" s="45" t="e">
        <f>VLOOKUP(M7,'⓪名表（最初のみ入力）'!$A$2:$C$41,3,TRUE)</f>
        <v>#N/A</v>
      </c>
    </row>
    <row r="7" spans="1:14" ht="45" customHeight="1">
      <c r="A7" s="231"/>
      <c r="B7" s="47" t="str">
        <f>IF(A7="","",VLOOKUP(A7,'⓪名表（最初のみ入力）'!$A$2:$B$42,2,0))</f>
        <v/>
      </c>
      <c r="C7" s="231"/>
      <c r="D7" s="47" t="str">
        <f>IF(C7="","",VLOOKUP(C7,'⓪名表（最初のみ入力）'!$A$2:$B$42,2,0))</f>
        <v/>
      </c>
      <c r="E7" s="232"/>
      <c r="F7" s="47" t="str">
        <f>IF(E7="","",VLOOKUP(E7,'⓪名表（最初のみ入力）'!$A$2:$B$42,2,0))</f>
        <v/>
      </c>
      <c r="G7" s="232"/>
      <c r="H7" s="47" t="str">
        <f>IF(G7="","",VLOOKUP(G7,'⓪名表（最初のみ入力）'!$A$2:$B$42,2,0))</f>
        <v/>
      </c>
      <c r="I7" s="232"/>
      <c r="J7" s="47" t="str">
        <f>IF(I7="","",VLOOKUP(I7,'⓪名表（最初のみ入力）'!$A$2:$B$42,2,0))</f>
        <v/>
      </c>
      <c r="K7" s="232"/>
      <c r="L7" s="47" t="str">
        <f>IF(K7="","",VLOOKUP(K7,'⓪名表（最初のみ入力）'!$A$2:$B$42,2,0))</f>
        <v/>
      </c>
      <c r="M7" s="232"/>
      <c r="N7" s="47" t="str">
        <f>IF(M7="","",VLOOKUP(M7,'⓪名表（最初のみ入力）'!$A$2:$B$42,2,0))</f>
        <v/>
      </c>
    </row>
    <row r="8" spans="1:14">
      <c r="A8" s="46"/>
      <c r="B8" s="45" t="e">
        <f>VLOOKUP(A9,'⓪名表（最初のみ入力）'!$A$2:$C$41,3,TRUE)</f>
        <v>#N/A</v>
      </c>
      <c r="C8" s="46"/>
      <c r="D8" s="45" t="e">
        <f>VLOOKUP(C9,'⓪名表（最初のみ入力）'!$A$2:$C$41,3,TRUE)</f>
        <v>#N/A</v>
      </c>
      <c r="E8" s="46"/>
      <c r="F8" s="45" t="e">
        <f>VLOOKUP(E9,'⓪名表（最初のみ入力）'!$A$2:$C$41,3,TRUE)</f>
        <v>#N/A</v>
      </c>
      <c r="G8" s="46"/>
      <c r="H8" s="45" t="e">
        <f>VLOOKUP(G9,'⓪名表（最初のみ入力）'!$A$2:$C$41,3,TRUE)</f>
        <v>#N/A</v>
      </c>
      <c r="I8" s="46"/>
      <c r="J8" s="45" t="e">
        <f>VLOOKUP(I9,'⓪名表（最初のみ入力）'!$A$2:$C$41,3,TRUE)</f>
        <v>#N/A</v>
      </c>
      <c r="K8" s="46"/>
      <c r="L8" s="45" t="e">
        <f>VLOOKUP(K9,'⓪名表（最初のみ入力）'!$A$2:$C$41,3,TRUE)</f>
        <v>#N/A</v>
      </c>
      <c r="M8" s="46"/>
      <c r="N8" s="45" t="e">
        <f>VLOOKUP(M9,'⓪名表（最初のみ入力）'!$A$2:$C$41,3,TRUE)</f>
        <v>#N/A</v>
      </c>
    </row>
    <row r="9" spans="1:14" ht="45" customHeight="1">
      <c r="A9" s="231"/>
      <c r="B9" s="47" t="str">
        <f>IF(A9="","",VLOOKUP(A9,'⓪名表（最初のみ入力）'!$A$2:$B$42,2,0))</f>
        <v/>
      </c>
      <c r="C9" s="232"/>
      <c r="D9" s="47" t="str">
        <f>IF(C9="","",VLOOKUP(C9,'⓪名表（最初のみ入力）'!$A$2:$B$42,2,0))</f>
        <v/>
      </c>
      <c r="E9" s="232"/>
      <c r="F9" s="47" t="str">
        <f>IF(E9="","",VLOOKUP(E9,'⓪名表（最初のみ入力）'!$A$2:$B$42,2,0))</f>
        <v/>
      </c>
      <c r="G9" s="232"/>
      <c r="H9" s="47" t="str">
        <f>IF(G9="","",VLOOKUP(G9,'⓪名表（最初のみ入力）'!$A$2:$B$42,2,0))</f>
        <v/>
      </c>
      <c r="I9" s="232"/>
      <c r="J9" s="47" t="str">
        <f>IF(I9="","",VLOOKUP(I9,'⓪名表（最初のみ入力）'!$A$2:$B$42,2,0))</f>
        <v/>
      </c>
      <c r="K9" s="232"/>
      <c r="L9" s="47" t="str">
        <f>IF(K9="","",VLOOKUP(K9,'⓪名表（最初のみ入力）'!$A$2:$B$42,2,0))</f>
        <v/>
      </c>
      <c r="M9" s="232"/>
      <c r="N9" s="47" t="str">
        <f>IF(M9="","",VLOOKUP(M9,'⓪名表（最初のみ入力）'!$A$2:$B$42,2,0))</f>
        <v/>
      </c>
    </row>
    <row r="10" spans="1:14">
      <c r="A10" s="46"/>
      <c r="B10" s="45" t="e">
        <f>VLOOKUP(A11,'⓪名表（最初のみ入力）'!$A$2:$C$41,3,TRUE)</f>
        <v>#N/A</v>
      </c>
      <c r="C10" s="46"/>
      <c r="D10" s="45" t="e">
        <f>VLOOKUP(C11,'⓪名表（最初のみ入力）'!$A$2:$C$41,3,TRUE)</f>
        <v>#N/A</v>
      </c>
      <c r="E10" s="46"/>
      <c r="F10" s="45" t="e">
        <f>VLOOKUP(E11,'⓪名表（最初のみ入力）'!$A$2:$C$41,3,TRUE)</f>
        <v>#N/A</v>
      </c>
      <c r="G10" s="46"/>
      <c r="H10" s="45" t="e">
        <f>VLOOKUP(G11,'⓪名表（最初のみ入力）'!$A$2:$C$41,3,TRUE)</f>
        <v>#N/A</v>
      </c>
      <c r="I10" s="46"/>
      <c r="J10" s="45" t="e">
        <f>VLOOKUP(I11,'⓪名表（最初のみ入力）'!$A$2:$C$41,3,TRUE)</f>
        <v>#N/A</v>
      </c>
      <c r="K10" s="46"/>
      <c r="L10" s="45" t="e">
        <f>VLOOKUP(K11,'⓪名表（最初のみ入力）'!$A$2:$C$41,3,TRUE)</f>
        <v>#N/A</v>
      </c>
      <c r="M10" s="46"/>
      <c r="N10" s="45" t="e">
        <f>VLOOKUP(M11,'⓪名表（最初のみ入力）'!$A$2:$C$41,3,TRUE)</f>
        <v>#N/A</v>
      </c>
    </row>
    <row r="11" spans="1:14" ht="45" customHeight="1">
      <c r="A11" s="231"/>
      <c r="B11" s="47" t="str">
        <f>IF(A11="","",VLOOKUP(A11,'⓪名表（最初のみ入力）'!$A$2:$B$42,2,0))</f>
        <v/>
      </c>
      <c r="C11" s="232"/>
      <c r="D11" s="47" t="str">
        <f>IF(C11="","",VLOOKUP(C11,'⓪名表（最初のみ入力）'!$A$2:$B$42,2,0))</f>
        <v/>
      </c>
      <c r="E11" s="232"/>
      <c r="F11" s="47" t="str">
        <f>IF(E11="","",VLOOKUP(E11,'⓪名表（最初のみ入力）'!$A$2:$B$42,2,0))</f>
        <v/>
      </c>
      <c r="G11" s="232"/>
      <c r="H11" s="47" t="str">
        <f>IF(G11="","",VLOOKUP(G11,'⓪名表（最初のみ入力）'!$A$2:$B$42,2,0))</f>
        <v/>
      </c>
      <c r="I11" s="232"/>
      <c r="J11" s="47" t="str">
        <f>IF(I11="","",VLOOKUP(I11,'⓪名表（最初のみ入力）'!$A$2:$B$42,2,0))</f>
        <v/>
      </c>
      <c r="K11" s="232"/>
      <c r="L11" s="47" t="str">
        <f>IF(K11="","",VLOOKUP(K11,'⓪名表（最初のみ入力）'!$A$2:$B$42,2,0))</f>
        <v/>
      </c>
      <c r="M11" s="232"/>
      <c r="N11" s="47" t="str">
        <f>IF(M11="","",VLOOKUP(M11,'⓪名表（最初のみ入力）'!$A$2:$B$42,2,0))</f>
        <v/>
      </c>
    </row>
    <row r="12" spans="1:14" ht="14.25" customHeight="1">
      <c r="A12" s="46"/>
      <c r="B12" s="45" t="e">
        <f>VLOOKUP(A13,'⓪名表（最初のみ入力）'!$A$2:$C$41,3,TRUE)</f>
        <v>#N/A</v>
      </c>
      <c r="C12" s="46"/>
      <c r="D12" s="45" t="e">
        <f>VLOOKUP(C13,'⓪名表（最初のみ入力）'!$A$2:$C$41,3,TRUE)</f>
        <v>#N/A</v>
      </c>
      <c r="E12" s="46"/>
      <c r="F12" s="45" t="e">
        <f>VLOOKUP(E13,'⓪名表（最初のみ入力）'!$A$2:$C$41,3,TRUE)</f>
        <v>#N/A</v>
      </c>
      <c r="G12" s="46"/>
      <c r="H12" s="45" t="e">
        <f>VLOOKUP(G13,'⓪名表（最初のみ入力）'!$A$2:$C$41,3,TRUE)</f>
        <v>#N/A</v>
      </c>
      <c r="I12" s="46"/>
      <c r="J12" s="45" t="e">
        <f>VLOOKUP(I13,'⓪名表（最初のみ入力）'!$A$2:$C$41,3,TRUE)</f>
        <v>#N/A</v>
      </c>
      <c r="K12" s="46"/>
      <c r="L12" s="45" t="e">
        <f>VLOOKUP(K13,'⓪名表（最初のみ入力）'!$A$2:$C$41,3,TRUE)</f>
        <v>#N/A</v>
      </c>
      <c r="M12" s="46"/>
      <c r="N12" s="45" t="e">
        <f>VLOOKUP(M13,'⓪名表（最初のみ入力）'!$A$2:$C$41,3,TRUE)</f>
        <v>#N/A</v>
      </c>
    </row>
    <row r="13" spans="1:14" ht="45" customHeight="1">
      <c r="A13" s="231"/>
      <c r="B13" s="47" t="str">
        <f>IF(A13="","",VLOOKUP(A13,'⓪名表（最初のみ入力）'!$A$2:$B$42,2,0))</f>
        <v/>
      </c>
      <c r="C13" s="231"/>
      <c r="D13" s="47" t="str">
        <f>IF(C13="","",VLOOKUP(C13,'⓪名表（最初のみ入力）'!$A$2:$B$42,2,0))</f>
        <v/>
      </c>
      <c r="E13" s="232"/>
      <c r="F13" s="47" t="str">
        <f>IF(E13="","",VLOOKUP(E13,'⓪名表（最初のみ入力）'!$A$2:$B$42,2,0))</f>
        <v/>
      </c>
      <c r="G13" s="232"/>
      <c r="H13" s="47" t="str">
        <f>IF(G13="","",VLOOKUP(G13,'⓪名表（最初のみ入力）'!$A$2:$B$42,2,0))</f>
        <v/>
      </c>
      <c r="I13" s="232"/>
      <c r="J13" s="47" t="str">
        <f>IF(I13="","",VLOOKUP(I13,'⓪名表（最初のみ入力）'!$A$2:$B$42,2,0))</f>
        <v/>
      </c>
      <c r="K13" s="232"/>
      <c r="L13" s="47" t="str">
        <f>IF(K13="","",VLOOKUP(K13,'⓪名表（最初のみ入力）'!$A$2:$B$42,2,0))</f>
        <v/>
      </c>
      <c r="M13" s="233"/>
      <c r="N13" s="47" t="str">
        <f>IF(M13="","",VLOOKUP(M13,'⓪名表（最初のみ入力）'!$A$2:$B$42,2,0))</f>
        <v/>
      </c>
    </row>
    <row r="14" spans="1:14" ht="15">
      <c r="A14" s="49"/>
      <c r="B14" s="45" t="str">
        <f>VLOOKUP(A15,'⓪名表（最初のみ入力）'!$A$2:$C$41,3,TRUE)</f>
        <v>１ばん</v>
      </c>
      <c r="C14" s="49"/>
      <c r="D14" s="45" t="e">
        <f>VLOOKUP(C15,'⓪名表（最初のみ入力）'!$A$2:$C$41,3,TRUE)</f>
        <v>#N/A</v>
      </c>
      <c r="E14" s="49"/>
      <c r="F14" s="45" t="e">
        <f>VLOOKUP(E15,'⓪名表（最初のみ入力）'!$A$2:$C$41,3,TRUE)</f>
        <v>#N/A</v>
      </c>
      <c r="G14" s="50"/>
      <c r="H14" s="45" t="e">
        <f>VLOOKUP(G15,'⓪名表（最初のみ入力）'!$A$2:$C$41,3,TRUE)</f>
        <v>#N/A</v>
      </c>
      <c r="I14" s="50"/>
      <c r="J14" s="45" t="e">
        <f>VLOOKUP(I15,'⓪名表（最初のみ入力）'!$A$2:$C$41,3,TRUE)</f>
        <v>#N/A</v>
      </c>
      <c r="K14" s="49"/>
      <c r="L14" s="45" t="e">
        <f>VLOOKUP(K15,'⓪名表（最初のみ入力）'!$A$2:$C$41,3,TRUE)</f>
        <v>#N/A</v>
      </c>
      <c r="M14" s="46"/>
      <c r="N14" s="45" t="e">
        <f>VLOOKUP(M15,'⓪名表（最初のみ入力）'!$A$2:$C$41,3,TRUE)</f>
        <v>#N/A</v>
      </c>
    </row>
    <row r="15" spans="1:14" ht="45" customHeight="1">
      <c r="A15" s="234">
        <v>1</v>
      </c>
      <c r="B15" s="47" t="str">
        <f>IF(A15="","",VLOOKUP(A15,'⓪名表（最初のみ入力）'!$A$2:$B$42,2,0))</f>
        <v>芥田川龍之介</v>
      </c>
      <c r="C15" s="234"/>
      <c r="D15" s="47" t="str">
        <f>IF(C15="","",VLOOKUP(C15,'⓪名表（最初のみ入力）'!$A$2:$B$42,2,0))</f>
        <v/>
      </c>
      <c r="E15" s="234"/>
      <c r="F15" s="47" t="str">
        <f>IF(E15="","",VLOOKUP(E15,'⓪名表（最初のみ入力）'!$A$2:$B$42,2,0))</f>
        <v/>
      </c>
      <c r="G15" s="234"/>
      <c r="H15" s="47" t="str">
        <f>IF(G15="","",VLOOKUP(G15,'⓪名表（最初のみ入力）'!$A$2:$B$42,2,0))</f>
        <v/>
      </c>
      <c r="I15" s="234"/>
      <c r="J15" s="47" t="str">
        <f>IF(I15="","",VLOOKUP(I15,'⓪名表（最初のみ入力）'!$A$2:$B$42,2,0))</f>
        <v/>
      </c>
      <c r="K15" s="234"/>
      <c r="L15" s="47" t="str">
        <f>IF(K15="","",VLOOKUP(K15,'⓪名表（最初のみ入力）'!$A$2:$B$42,2,0))</f>
        <v/>
      </c>
      <c r="M15" s="231"/>
      <c r="N15" s="47" t="str">
        <f>IF(M15="","",VLOOKUP(M15,'⓪名表（最初のみ入力）'!$A$2:$B$42,2,0))</f>
        <v/>
      </c>
    </row>
    <row r="16" spans="1:14" ht="15">
      <c r="A16" s="51"/>
      <c r="B16" s="51"/>
      <c r="C16" s="51"/>
      <c r="D16" s="51"/>
      <c r="E16" s="51"/>
      <c r="F16" s="51"/>
      <c r="G16" s="51"/>
      <c r="H16" s="51"/>
      <c r="I16" s="52"/>
      <c r="J16" s="51"/>
      <c r="K16" s="51"/>
      <c r="L16" s="51"/>
      <c r="M16" s="53"/>
      <c r="N16" s="53"/>
    </row>
    <row r="17" spans="1:14" ht="27.75" customHeight="1">
      <c r="A17" s="51"/>
      <c r="B17" s="51"/>
      <c r="C17" s="51"/>
      <c r="D17" s="54"/>
      <c r="E17" s="55"/>
      <c r="F17" s="120" t="s">
        <v>3</v>
      </c>
      <c r="G17" s="121"/>
      <c r="H17" s="121"/>
      <c r="I17" s="122"/>
      <c r="J17" s="123"/>
      <c r="K17" s="55"/>
      <c r="L17" s="55"/>
      <c r="M17" s="53"/>
      <c r="N17" s="53"/>
    </row>
  </sheetData>
  <mergeCells count="3">
    <mergeCell ref="E1:K1"/>
    <mergeCell ref="F3:J3"/>
    <mergeCell ref="F17:J17"/>
  </mergeCells>
  <phoneticPr fontId="1"/>
  <pageMargins left="0.31496062992125984" right="0.70866141732283472" top="0.86614173228346458" bottom="0.74803149606299213" header="0.31496062992125984" footer="0.31496062992125984"/>
  <pageSetup paperSize="9" scale="110" orientation="landscape" blackAndWhite="1" horizontalDpi="4294967293" copies="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19"/>
  <sheetViews>
    <sheetView topLeftCell="A7" workbookViewId="0">
      <selection activeCell="H11" sqref="H11"/>
    </sheetView>
  </sheetViews>
  <sheetFormatPr defaultRowHeight="13.5"/>
  <cols>
    <col min="1" max="1" width="3.875" style="17" customWidth="1"/>
    <col min="2" max="2" width="14" style="17" customWidth="1"/>
    <col min="3" max="3" width="3.875" style="17" customWidth="1"/>
    <col min="4" max="4" width="14" style="17" customWidth="1"/>
    <col min="5" max="5" width="3.875" style="17" customWidth="1"/>
    <col min="6" max="6" width="13.875" style="17" customWidth="1"/>
    <col min="7" max="7" width="3.875" style="17" customWidth="1"/>
    <col min="8" max="8" width="14" style="17" customWidth="1"/>
    <col min="9" max="9" width="3.875" style="17" customWidth="1"/>
    <col min="10" max="10" width="14" style="17" customWidth="1"/>
    <col min="11" max="11" width="3.875" style="17" customWidth="1"/>
    <col min="12" max="12" width="14" style="17" customWidth="1"/>
    <col min="13" max="13" width="3.875" style="17" customWidth="1"/>
    <col min="14" max="14" width="14" style="17" customWidth="1"/>
    <col min="15" max="16384" width="9" style="17"/>
  </cols>
  <sheetData>
    <row r="1" spans="1:14" ht="30" customHeight="1">
      <c r="A1" s="42"/>
      <c r="B1" s="43"/>
      <c r="C1" s="42"/>
      <c r="D1" s="42"/>
      <c r="E1" s="236" t="s">
        <v>63</v>
      </c>
      <c r="F1" s="237"/>
      <c r="G1" s="237"/>
      <c r="H1" s="237"/>
      <c r="I1" s="237"/>
      <c r="J1" s="237"/>
      <c r="K1" s="238"/>
      <c r="L1" s="42"/>
      <c r="M1" s="42"/>
      <c r="N1" s="42"/>
    </row>
    <row r="2" spans="1:14" ht="18" customHeight="1">
      <c r="A2" s="42"/>
      <c r="B2" s="43"/>
      <c r="C2" s="42"/>
      <c r="D2" s="42"/>
      <c r="E2" s="44"/>
      <c r="F2" s="44"/>
      <c r="G2" s="44"/>
      <c r="H2" s="44"/>
      <c r="I2" s="44"/>
      <c r="J2" s="44"/>
      <c r="K2" s="44"/>
      <c r="L2" s="44"/>
      <c r="M2" s="42"/>
      <c r="N2" s="42"/>
    </row>
    <row r="3" spans="1:14" ht="27" customHeight="1">
      <c r="A3" s="42"/>
      <c r="B3" s="43"/>
      <c r="C3" s="42"/>
      <c r="D3" s="44"/>
      <c r="E3" s="44"/>
      <c r="F3" s="239" t="s">
        <v>23</v>
      </c>
      <c r="G3" s="240"/>
      <c r="H3" s="240"/>
      <c r="I3" s="241"/>
      <c r="J3" s="242"/>
      <c r="K3" s="44"/>
      <c r="L3" s="44"/>
      <c r="M3" s="42"/>
      <c r="N3" s="42"/>
    </row>
    <row r="4" spans="1:14">
      <c r="A4" s="45"/>
      <c r="B4" s="45" t="str">
        <f ca="1">VLOOKUP(A5,'⓪名表（最初のみ入力）'!$A$2:$C$41,3,TRUE)</f>
        <v>３ばん</v>
      </c>
      <c r="C4" s="46"/>
      <c r="D4" s="45" t="str">
        <f ca="1">VLOOKUP(C5,'⓪名表（最初のみ入力）'!$A$2:$C$41,3,TRUE)</f>
        <v>２２ばん</v>
      </c>
      <c r="E4" s="46"/>
      <c r="F4" s="45" t="str">
        <f ca="1">VLOOKUP(E5,'⓪名表（最初のみ入力）'!$A$2:$C$41,3,TRUE)</f>
        <v>４０ばん</v>
      </c>
      <c r="G4" s="46"/>
      <c r="H4" s="45" t="str">
        <f ca="1">VLOOKUP(G5,'⓪名表（最初のみ入力）'!$A$2:$C$41,3,TRUE)</f>
        <v>４ばん</v>
      </c>
      <c r="I4" s="46"/>
      <c r="J4" s="45" t="str">
        <f ca="1">VLOOKUP(I5,'⓪名表（最初のみ入力）'!$A$2:$C$41,3,TRUE)</f>
        <v>１ばん</v>
      </c>
      <c r="K4" s="46"/>
      <c r="L4" s="45" t="str">
        <f ca="1">VLOOKUP(K5,'⓪名表（最初のみ入力）'!$A$2:$C$41,3,TRUE)</f>
        <v>２４ばん</v>
      </c>
      <c r="M4" s="46"/>
      <c r="N4" s="45" t="str">
        <f ca="1">VLOOKUP(M5,'⓪名表（最初のみ入力）'!$A$2:$C$41,3,TRUE)</f>
        <v>３１ばん</v>
      </c>
    </row>
    <row r="5" spans="1:14" ht="45" customHeight="1">
      <c r="A5" s="56">
        <f ca="1">_xlfn.RANK.EQ('⓪名表（最初のみ入力）'!$D$2,'⓪名表（最初のみ入力）'!$D:$D)</f>
        <v>3</v>
      </c>
      <c r="B5" s="47" t="str">
        <f ca="1">IF(A5="","",VLOOKUP(A5,'⓪名表（最初のみ入力）'!$A$2:$B$43,2,0))</f>
        <v>3番の生徒</v>
      </c>
      <c r="C5" s="56">
        <f ca="1">_xlfn.RANK.EQ('⓪名表（最初のみ入力）'!$D$8,'⓪名表（最初のみ入力）'!$D:$D)</f>
        <v>22</v>
      </c>
      <c r="D5" s="47" t="str">
        <f ca="1">IF(C5="","",VLOOKUP(C5,'⓪名表（最初のみ入力）'!$A$2:$B$43,2,0))</f>
        <v>22番の生徒</v>
      </c>
      <c r="E5" s="56">
        <f ca="1">_xlfn.RANK.EQ('⓪名表（最初のみ入力）'!$D$14,'⓪名表（最初のみ入力）'!$D:$D)</f>
        <v>41</v>
      </c>
      <c r="F5" s="47" t="str">
        <f ca="1">IF(E5="","",VLOOKUP(E5,'⓪名表（最初のみ入力）'!$A$2:$B$43,2,0))</f>
        <v>41番の生徒</v>
      </c>
      <c r="G5" s="56">
        <f ca="1">_xlfn.RANK.EQ('⓪名表（最初のみ入力）'!$D$20,'⓪名表（最初のみ入力）'!$D:$D)</f>
        <v>4</v>
      </c>
      <c r="H5" s="47" t="str">
        <f ca="1">IF(G5="","",VLOOKUP(G5,'⓪名表（最初のみ入力）'!$A$2:$B$43,2,0))</f>
        <v>4番の生徒</v>
      </c>
      <c r="I5" s="56">
        <f ca="1">_xlfn.RANK.EQ('⓪名表（最初のみ入力）'!$D$26,'⓪名表（最初のみ入力）'!$D:$D)</f>
        <v>1</v>
      </c>
      <c r="J5" s="47" t="str">
        <f ca="1">IF(I5="","",VLOOKUP(I5,'⓪名表（最初のみ入力）'!$A$2:$B$43,2,0))</f>
        <v>芥田川龍之介</v>
      </c>
      <c r="K5" s="93">
        <f ca="1">_xlfn.RANK.EQ('⓪名表（最初のみ入力）'!$D$32,'⓪名表（最初のみ入力）'!$D:$D)</f>
        <v>24</v>
      </c>
      <c r="L5" s="47" t="str">
        <f ca="1">IF(K5="","",VLOOKUP(K5,'⓪名表（最初のみ入力）'!$A$2:$B$43,2,0))</f>
        <v>24番の生徒</v>
      </c>
      <c r="M5" s="56">
        <f ca="1">_xlfn.RANK.EQ('⓪名表（最初のみ入力）'!$D$38,'⓪名表（最初のみ入力）'!$D:$D)</f>
        <v>31</v>
      </c>
      <c r="N5" s="47" t="str">
        <f ca="1">IF(M5="","",VLOOKUP(M5,'⓪名表（最初のみ入力）'!$A$2:$B$43,2,0))</f>
        <v>31番の生徒</v>
      </c>
    </row>
    <row r="6" spans="1:14">
      <c r="A6" s="92"/>
      <c r="B6" s="45" t="str">
        <f ca="1">VLOOKUP(A7,'⓪名表（最初のみ入力）'!$A$2:$C$41,3,TRUE)</f>
        <v>３９ばん</v>
      </c>
      <c r="C6" s="92"/>
      <c r="D6" s="45" t="str">
        <f ca="1">VLOOKUP(C7,'⓪名表（最初のみ入力）'!$A$2:$C$41,3,TRUE)</f>
        <v>３３ばん</v>
      </c>
      <c r="E6" s="92"/>
      <c r="F6" s="45" t="str">
        <f ca="1">VLOOKUP(E7,'⓪名表（最初のみ入力）'!$A$2:$C$41,3,TRUE)</f>
        <v>４０ばん</v>
      </c>
      <c r="G6" s="92"/>
      <c r="H6" s="45" t="str">
        <f ca="1">VLOOKUP(G7,'⓪名表（最初のみ入力）'!$A$2:$C$41,3,TRUE)</f>
        <v>２６ばん</v>
      </c>
      <c r="I6" s="92"/>
      <c r="J6" s="45" t="str">
        <f ca="1">VLOOKUP(I7,'⓪名表（最初のみ入力）'!$A$2:$C$41,3,TRUE)</f>
        <v>９ばん</v>
      </c>
      <c r="K6" s="92"/>
      <c r="L6" s="45" t="str">
        <f ca="1">VLOOKUP(K7,'⓪名表（最初のみ入力）'!$A$2:$C$41,3,TRUE)</f>
        <v>１２ばん</v>
      </c>
      <c r="M6" s="92"/>
      <c r="N6" s="45" t="str">
        <f ca="1">VLOOKUP(M7,'⓪名表（最初のみ入力）'!$A$2:$C$41,3,TRUE)</f>
        <v>３７ばん</v>
      </c>
    </row>
    <row r="7" spans="1:14" ht="45" customHeight="1">
      <c r="A7" s="56">
        <f ca="1">_xlfn.RANK.EQ('⓪名表（最初のみ入力）'!$D$3,'⓪名表（最初のみ入力）'!$D:$D)</f>
        <v>39</v>
      </c>
      <c r="B7" s="47" t="str">
        <f ca="1">IF(A7="","",VLOOKUP(A7,'⓪名表（最初のみ入力）'!$A$2:$B$43,2,0))</f>
        <v>39番の生徒</v>
      </c>
      <c r="C7" s="56">
        <f ca="1">_xlfn.RANK.EQ('⓪名表（最初のみ入力）'!$D$9,'⓪名表（最初のみ入力）'!$D:$D)</f>
        <v>33</v>
      </c>
      <c r="D7" s="47" t="str">
        <f ca="1">IF(C7="","",VLOOKUP(C7,'⓪名表（最初のみ入力）'!$A$2:$B$43,2,0))</f>
        <v>33番の生徒</v>
      </c>
      <c r="E7" s="56">
        <f ca="1">_xlfn.RANK.EQ('⓪名表（最初のみ入力）'!$D$15,'⓪名表（最初のみ入力）'!$D:$D)</f>
        <v>40</v>
      </c>
      <c r="F7" s="47" t="str">
        <f ca="1">IF(E7="","",VLOOKUP(E7,'⓪名表（最初のみ入力）'!$A$2:$B$43,2,0))</f>
        <v>40番の生徒</v>
      </c>
      <c r="G7" s="56">
        <f ca="1">_xlfn.RANK.EQ('⓪名表（最初のみ入力）'!$D$21,'⓪名表（最初のみ入力）'!$D:$D)</f>
        <v>26</v>
      </c>
      <c r="H7" s="47" t="str">
        <f ca="1">IF(G7="","",VLOOKUP(G7,'⓪名表（最初のみ入力）'!$A$2:$B$43,2,0))</f>
        <v>26番の生徒</v>
      </c>
      <c r="I7" s="56">
        <f ca="1">_xlfn.RANK.EQ('⓪名表（最初のみ入力）'!$D$27,'⓪名表（最初のみ入力）'!$D:$D)</f>
        <v>9</v>
      </c>
      <c r="J7" s="47" t="str">
        <f ca="1">IF(I7="","",VLOOKUP(I7,'⓪名表（最初のみ入力）'!$A$2:$B$43,2,0))</f>
        <v>9番の生徒</v>
      </c>
      <c r="K7" s="93">
        <f ca="1">_xlfn.RANK.EQ('⓪名表（最初のみ入力）'!$D$33,'⓪名表（最初のみ入力）'!$D:$D)</f>
        <v>12</v>
      </c>
      <c r="L7" s="47" t="str">
        <f ca="1">IF(K7="","",VLOOKUP(K7,'⓪名表（最初のみ入力）'!$A$2:$B$43,2,0))</f>
        <v>12番の生徒</v>
      </c>
      <c r="M7" s="93">
        <f ca="1">_xlfn.RANK.EQ('⓪名表（最初のみ入力）'!$D$39,'⓪名表（最初のみ入力）'!$D:$D)</f>
        <v>37</v>
      </c>
      <c r="N7" s="47" t="str">
        <f ca="1">IF(M7="","",VLOOKUP(M7,'⓪名表（最初のみ入力）'!$A$2:$B$43,2,0))</f>
        <v>37番の生徒</v>
      </c>
    </row>
    <row r="8" spans="1:14">
      <c r="A8" s="92"/>
      <c r="B8" s="45" t="str">
        <f ca="1">VLOOKUP(A9,'⓪名表（最初のみ入力）'!$A$2:$C$41,3,TRUE)</f>
        <v>１０ばん</v>
      </c>
      <c r="C8" s="92"/>
      <c r="D8" s="45" t="str">
        <f ca="1">VLOOKUP(C9,'⓪名表（最初のみ入力）'!$A$2:$C$41,3,TRUE)</f>
        <v>７ばん</v>
      </c>
      <c r="E8" s="92"/>
      <c r="F8" s="45" t="str">
        <f ca="1">VLOOKUP(E9,'⓪名表（最初のみ入力）'!$A$2:$C$41,3,TRUE)</f>
        <v>３４ばん</v>
      </c>
      <c r="G8" s="92"/>
      <c r="H8" s="45" t="str">
        <f ca="1">VLOOKUP(G9,'⓪名表（最初のみ入力）'!$A$2:$C$41,3,TRUE)</f>
        <v>３６ばん</v>
      </c>
      <c r="I8" s="92"/>
      <c r="J8" s="45" t="str">
        <f ca="1">VLOOKUP(I9,'⓪名表（最初のみ入力）'!$A$2:$C$41,3,TRUE)</f>
        <v>１１ばん</v>
      </c>
      <c r="K8" s="92"/>
      <c r="L8" s="45" t="str">
        <f ca="1">VLOOKUP(K9,'⓪名表（最初のみ入力）'!$A$2:$C$41,3,TRUE)</f>
        <v>３０ばん</v>
      </c>
      <c r="M8" s="92"/>
      <c r="N8" s="45" t="str">
        <f ca="1">VLOOKUP(M9,'⓪名表（最初のみ入力）'!$A$2:$C$41,3,TRUE)</f>
        <v>１６ばん</v>
      </c>
    </row>
    <row r="9" spans="1:14" ht="45" customHeight="1">
      <c r="A9" s="56">
        <f ca="1">_xlfn.RANK.EQ('⓪名表（最初のみ入力）'!$D$4,'⓪名表（最初のみ入力）'!$D:$D)</f>
        <v>10</v>
      </c>
      <c r="B9" s="47" t="str">
        <f ca="1">IF(A9="","",VLOOKUP(A9,'⓪名表（最初のみ入力）'!$A$2:$B$43,2,0))</f>
        <v>10番の生徒</v>
      </c>
      <c r="C9" s="56">
        <f ca="1">_xlfn.RANK.EQ('⓪名表（最初のみ入力）'!$D$10,'⓪名表（最初のみ入力）'!$D:$D)</f>
        <v>7</v>
      </c>
      <c r="D9" s="47" t="str">
        <f ca="1">IF(C9="","",VLOOKUP(C9,'⓪名表（最初のみ入力）'!$A$2:$B$43,2,0))</f>
        <v>7番の生徒</v>
      </c>
      <c r="E9" s="56">
        <f ca="1">_xlfn.RANK.EQ('⓪名表（最初のみ入力）'!$D$16,'⓪名表（最初のみ入力）'!$D:$D)</f>
        <v>34</v>
      </c>
      <c r="F9" s="47" t="str">
        <f ca="1">IF(E9="","",VLOOKUP(E9,'⓪名表（最初のみ入力）'!$A$2:$B$43,2,0))</f>
        <v>34番の生徒</v>
      </c>
      <c r="G9" s="56">
        <f ca="1">_xlfn.RANK.EQ('⓪名表（最初のみ入力）'!$D$22,'⓪名表（最初のみ入力）'!$D:$D)</f>
        <v>36</v>
      </c>
      <c r="H9" s="47" t="str">
        <f ca="1">IF(G9="","",VLOOKUP(G9,'⓪名表（最初のみ入力）'!$A$2:$B$43,2,0))</f>
        <v>36番の生徒</v>
      </c>
      <c r="I9" s="56">
        <f ca="1">_xlfn.RANK.EQ('⓪名表（最初のみ入力）'!$D$28,'⓪名表（最初のみ入力）'!$D:$D)</f>
        <v>11</v>
      </c>
      <c r="J9" s="47" t="str">
        <f ca="1">IF(I9="","",VLOOKUP(I9,'⓪名表（最初のみ入力）'!$A$2:$B$43,2,0))</f>
        <v>11番の生徒</v>
      </c>
      <c r="K9" s="93">
        <f ca="1">_xlfn.RANK.EQ('⓪名表（最初のみ入力）'!$D$34,'⓪名表（最初のみ入力）'!$D:$D)</f>
        <v>30</v>
      </c>
      <c r="L9" s="47" t="str">
        <f ca="1">IF(K9="","",VLOOKUP(K9,'⓪名表（最初のみ入力）'!$A$2:$B$43,2,0))</f>
        <v>30番の生徒</v>
      </c>
      <c r="M9" s="56">
        <f ca="1">_xlfn.RANK.EQ('⓪名表（最初のみ入力）'!$D$40,'⓪名表（最初のみ入力）'!$D:$D)</f>
        <v>16</v>
      </c>
      <c r="N9" s="47" t="str">
        <f ca="1">IF(M9="","",VLOOKUP(M9,'⓪名表（最初のみ入力）'!$A$2:$B$43,2,0))</f>
        <v>16番の生徒</v>
      </c>
    </row>
    <row r="10" spans="1:14">
      <c r="A10" s="92"/>
      <c r="B10" s="45" t="str">
        <f ca="1">VLOOKUP(A11,'⓪名表（最初のみ入力）'!$A$2:$C$41,3,TRUE)</f>
        <v>２８ばん</v>
      </c>
      <c r="C10" s="92"/>
      <c r="D10" s="45" t="str">
        <f ca="1">VLOOKUP(C11,'⓪名表（最初のみ入力）'!$A$2:$C$41,3,TRUE)</f>
        <v>３５ばん</v>
      </c>
      <c r="E10" s="92"/>
      <c r="F10" s="45" t="str">
        <f ca="1">VLOOKUP(E11,'⓪名表（最初のみ入力）'!$A$2:$C$41,3,TRUE)</f>
        <v>１９ばん</v>
      </c>
      <c r="G10" s="92"/>
      <c r="H10" s="45" t="str">
        <f ca="1">VLOOKUP(G11,'⓪名表（最初のみ入力）'!$A$2:$C$41,3,TRUE)</f>
        <v>２３ばん</v>
      </c>
      <c r="I10" s="92"/>
      <c r="J10" s="45" t="str">
        <f ca="1">VLOOKUP(I11,'⓪名表（最初のみ入力）'!$A$2:$C$41,3,TRUE)</f>
        <v>６ばん</v>
      </c>
      <c r="K10" s="92"/>
      <c r="L10" s="45" t="str">
        <f ca="1">VLOOKUP(K11,'⓪名表（最初のみ入力）'!$A$2:$C$41,3,TRUE)</f>
        <v>２５ばん</v>
      </c>
      <c r="M10" s="92"/>
      <c r="N10" s="45" t="str">
        <f ca="1">VLOOKUP(M11,'⓪名表（最初のみ入力）'!$A$2:$C$41,3,TRUE)</f>
        <v>１５ばん</v>
      </c>
    </row>
    <row r="11" spans="1:14" ht="45" customHeight="1">
      <c r="A11" s="56">
        <f ca="1">_xlfn.RANK.EQ('⓪名表（最初のみ入力）'!$D$5,'⓪名表（最初のみ入力）'!$D:$D)</f>
        <v>28</v>
      </c>
      <c r="B11" s="47" t="str">
        <f ca="1">IF(A11="","",VLOOKUP(A11,'⓪名表（最初のみ入力）'!$A$2:$B$43,2,0))</f>
        <v>28番の生徒</v>
      </c>
      <c r="C11" s="56">
        <f ca="1">_xlfn.RANK.EQ('⓪名表（最初のみ入力）'!$D$11,'⓪名表（最初のみ入力）'!$D:$D)</f>
        <v>35</v>
      </c>
      <c r="D11" s="47" t="str">
        <f ca="1">IF(C11="","",VLOOKUP(C11,'⓪名表（最初のみ入力）'!$A$2:$B$43,2,0))</f>
        <v>35番の生徒</v>
      </c>
      <c r="E11" s="56">
        <f ca="1">_xlfn.RANK.EQ('⓪名表（最初のみ入力）'!$D$17,'⓪名表（最初のみ入力）'!$D:$D)</f>
        <v>19</v>
      </c>
      <c r="F11" s="47" t="str">
        <f ca="1">IF(E11="","",VLOOKUP(E11,'⓪名表（最初のみ入力）'!$A$2:$B$43,2,0))</f>
        <v>19番の生徒</v>
      </c>
      <c r="G11" s="56">
        <f ca="1">_xlfn.RANK.EQ('⓪名表（最初のみ入力）'!$D$23,'⓪名表（最初のみ入力）'!$D:$D)</f>
        <v>23</v>
      </c>
      <c r="H11" s="47" t="str">
        <f ca="1">IF(G11="","",VLOOKUP(G11,'⓪名表（最初のみ入力）'!$A$2:$B$43,2,0))</f>
        <v>23番の生徒</v>
      </c>
      <c r="I11" s="56">
        <f ca="1">_xlfn.RANK.EQ('⓪名表（最初のみ入力）'!$D$29,'⓪名表（最初のみ入力）'!$D:$D)</f>
        <v>6</v>
      </c>
      <c r="J11" s="47" t="str">
        <f ca="1">IF(I11="","",VLOOKUP(I11,'⓪名表（最初のみ入力）'!$A$2:$B$43,2,0))</f>
        <v>6番の生徒</v>
      </c>
      <c r="K11" s="56">
        <f ca="1">_xlfn.RANK.EQ('⓪名表（最初のみ入力）'!$D$35,'⓪名表（最初のみ入力）'!$D:$D)</f>
        <v>25</v>
      </c>
      <c r="L11" s="47" t="str">
        <f ca="1">IF(K11="","",VLOOKUP(K11,'⓪名表（最初のみ入力）'!$A$2:$B$43,2,0))</f>
        <v>25番の生徒</v>
      </c>
      <c r="M11" s="56">
        <f ca="1">_xlfn.RANK.EQ('⓪名表（最初のみ入力）'!$D$41,'⓪名表（最初のみ入力）'!$D:$D)</f>
        <v>15</v>
      </c>
      <c r="N11" s="47" t="str">
        <f ca="1">IF(M11="","",VLOOKUP(M11,'⓪名表（最初のみ入力）'!$A$2:$B$43,2,0))</f>
        <v>15番の生徒</v>
      </c>
    </row>
    <row r="12" spans="1:14" ht="14.25" customHeight="1">
      <c r="A12" s="92"/>
      <c r="B12" s="45" t="str">
        <f ca="1">VLOOKUP(A13,'⓪名表（最初のみ入力）'!$A$2:$C$41,3,TRUE)</f>
        <v>４０ばん</v>
      </c>
      <c r="C12" s="92"/>
      <c r="D12" s="45" t="str">
        <f ca="1">VLOOKUP(C13,'⓪名表（最初のみ入力）'!$A$2:$C$41,3,TRUE)</f>
        <v>８ばん</v>
      </c>
      <c r="E12" s="92"/>
      <c r="F12" s="45" t="str">
        <f ca="1">VLOOKUP(E13,'⓪名表（最初のみ入力）'!$A$2:$C$41,3,TRUE)</f>
        <v>１８ばん</v>
      </c>
      <c r="G12" s="92"/>
      <c r="H12" s="45" t="str">
        <f ca="1">VLOOKUP(G13,'⓪名表（最初のみ入力）'!$A$2:$C$41,3,TRUE)</f>
        <v>１３ばん</v>
      </c>
      <c r="I12" s="92"/>
      <c r="J12" s="45" t="str">
        <f ca="1">VLOOKUP(I13,'⓪名表（最初のみ入力）'!$A$2:$C$41,3,TRUE)</f>
        <v>１４ばん</v>
      </c>
      <c r="K12" s="92"/>
      <c r="L12" s="45" t="str">
        <f ca="1">VLOOKUP(K13,'⓪名表（最初のみ入力）'!$A$2:$C$41,3,TRUE)</f>
        <v>２ばん</v>
      </c>
      <c r="M12" s="92"/>
      <c r="N12" s="45" t="str">
        <f ca="1">VLOOKUP(M13,'⓪名表（最初のみ入力）'!$A$2:$C$41,3,TRUE)</f>
        <v>２０ばん</v>
      </c>
    </row>
    <row r="13" spans="1:14" ht="45" customHeight="1">
      <c r="A13" s="56">
        <f ca="1">_xlfn.RANK.EQ('⓪名表（最初のみ入力）'!$D$6,'⓪名表（最初のみ入力）'!$D:$D)</f>
        <v>42</v>
      </c>
      <c r="B13" s="47" t="str">
        <f ca="1">IF(A13="","",VLOOKUP(A13,'⓪名表（最初のみ入力）'!$A$2:$B$43,2,0))</f>
        <v>42番の生徒</v>
      </c>
      <c r="C13" s="56">
        <f ca="1">_xlfn.RANK.EQ('⓪名表（最初のみ入力）'!$D$12,'⓪名表（最初のみ入力）'!$D:$D)</f>
        <v>8</v>
      </c>
      <c r="D13" s="47" t="str">
        <f ca="1">IF(C13="","",VLOOKUP(C13,'⓪名表（最初のみ入力）'!$A$2:$B$43,2,0))</f>
        <v>8番の生徒</v>
      </c>
      <c r="E13" s="56">
        <f ca="1">_xlfn.RANK.EQ('⓪名表（最初のみ入力）'!$D$18,'⓪名表（最初のみ入力）'!$D:$D)</f>
        <v>18</v>
      </c>
      <c r="F13" s="47" t="str">
        <f ca="1">IF(E13="","",VLOOKUP(E13,'⓪名表（最初のみ入力）'!$A$2:$B$43,2,0))</f>
        <v>18番の生徒</v>
      </c>
      <c r="G13" s="56">
        <f ca="1">_xlfn.RANK.EQ('⓪名表（最初のみ入力）'!$D$24,'⓪名表（最初のみ入力）'!$D:$D)</f>
        <v>13</v>
      </c>
      <c r="H13" s="47" t="str">
        <f ca="1">IF(G13="","",VLOOKUP(G13,'⓪名表（最初のみ入力）'!$A$2:$B$43,2,0))</f>
        <v>13番の生徒</v>
      </c>
      <c r="I13" s="56">
        <f ca="1">_xlfn.RANK.EQ('⓪名表（最初のみ入力）'!$D$30,'⓪名表（最初のみ入力）'!$D:$D)</f>
        <v>14</v>
      </c>
      <c r="J13" s="47" t="str">
        <f ca="1">IF(I13="","",VLOOKUP(I13,'⓪名表（最初のみ入力）'!$A$2:$B$43,2,0))</f>
        <v>14番の生徒</v>
      </c>
      <c r="K13" s="56">
        <f ca="1">_xlfn.RANK.EQ('⓪名表（最初のみ入力）'!$D$36,'⓪名表（最初のみ入力）'!$D:$D)</f>
        <v>2</v>
      </c>
      <c r="L13" s="47" t="str">
        <f ca="1">IF(K13="","",VLOOKUP(K13,'⓪名表（最初のみ入力）'!$A$2:$B$43,2,0))</f>
        <v>2番の生徒</v>
      </c>
      <c r="M13" s="56">
        <f ca="1">_xlfn.RANK.EQ('⓪名表（最初のみ入力）'!$D$42,'⓪名表（最初のみ入力）'!$D:$D)</f>
        <v>20</v>
      </c>
      <c r="N13" s="47" t="str">
        <f ca="1">IF(M13="","",VLOOKUP(M13,'⓪名表（最初のみ入力）'!$A$2:$B$43,2,0))</f>
        <v>20番の生徒</v>
      </c>
    </row>
    <row r="14" spans="1:14">
      <c r="A14" s="56"/>
      <c r="B14" s="45" t="str">
        <f ca="1">VLOOKUP(A15,'⓪名表（最初のみ入力）'!$A$2:$C$41,3,TRUE)</f>
        <v>３８ばん</v>
      </c>
      <c r="C14" s="56"/>
      <c r="D14" s="45" t="str">
        <f ca="1">VLOOKUP(C15,'⓪名表（最初のみ入力）'!$A$2:$C$41,3,TRUE)</f>
        <v>３２ばん</v>
      </c>
      <c r="E14" s="56"/>
      <c r="F14" s="45" t="str">
        <f ca="1">VLOOKUP(E15,'⓪名表（最初のみ入力）'!$A$2:$C$41,3,TRUE)</f>
        <v>２１ばん</v>
      </c>
      <c r="G14" s="56"/>
      <c r="H14" s="45" t="str">
        <f ca="1">VLOOKUP(G15,'⓪名表（最初のみ入力）'!$A$2:$C$41,3,TRUE)</f>
        <v>２７ばん</v>
      </c>
      <c r="I14" s="56"/>
      <c r="J14" s="45" t="str">
        <f ca="1">VLOOKUP(I15,'⓪名表（最初のみ入力）'!$A$2:$C$41,3,TRUE)</f>
        <v>２９ばん</v>
      </c>
      <c r="K14" s="56"/>
      <c r="L14" s="45" t="str">
        <f ca="1">VLOOKUP(K15,'⓪名表（最初のみ入力）'!$A$2:$C$41,3,TRUE)</f>
        <v>１７ばん</v>
      </c>
      <c r="M14" s="92"/>
      <c r="N14" s="45" t="str">
        <f ca="1">VLOOKUP(M15,'⓪名表（最初のみ入力）'!$A$2:$C$41,3,TRUE)</f>
        <v>５ばん</v>
      </c>
    </row>
    <row r="15" spans="1:14" ht="45" customHeight="1">
      <c r="A15" s="56">
        <f ca="1">_xlfn.RANK.EQ('⓪名表（最初のみ入力）'!$D$7,'⓪名表（最初のみ入力）'!$D:$D)</f>
        <v>38</v>
      </c>
      <c r="B15" s="47" t="str">
        <f ca="1">IF(A15="","",VLOOKUP(A15,'⓪名表（最初のみ入力）'!$A$2:$B$43,2,0))</f>
        <v>38番の生徒</v>
      </c>
      <c r="C15" s="56">
        <f ca="1">_xlfn.RANK.EQ('⓪名表（最初のみ入力）'!$D$13,'⓪名表（最初のみ入力）'!$D:$D)</f>
        <v>32</v>
      </c>
      <c r="D15" s="47" t="str">
        <f ca="1">IF(C15="","",VLOOKUP(C15,'⓪名表（最初のみ入力）'!$A$2:$B$43,2,0))</f>
        <v>32番の生徒</v>
      </c>
      <c r="E15" s="56">
        <f ca="1">_xlfn.RANK.EQ('⓪名表（最初のみ入力）'!$D$19,'⓪名表（最初のみ入力）'!$D:$D)</f>
        <v>21</v>
      </c>
      <c r="F15" s="47" t="str">
        <f ca="1">IF(E15="","",VLOOKUP(E15,'⓪名表（最初のみ入力）'!$A$2:$B$43,2,0))</f>
        <v>21番の生徒</v>
      </c>
      <c r="G15" s="56">
        <f ca="1">_xlfn.RANK.EQ('⓪名表（最初のみ入力）'!$D$25,'⓪名表（最初のみ入力）'!$D:$D)</f>
        <v>27</v>
      </c>
      <c r="H15" s="47" t="str">
        <f ca="1">IF(G15="","",VLOOKUP(G15,'⓪名表（最初のみ入力）'!$A$2:$B$43,2,0))</f>
        <v>27番の生徒</v>
      </c>
      <c r="I15" s="56">
        <f ca="1">_xlfn.RANK.EQ('⓪名表（最初のみ入力）'!$D$31,'⓪名表（最初のみ入力）'!$D:$D)</f>
        <v>29</v>
      </c>
      <c r="J15" s="47" t="str">
        <f ca="1">IF(I15="","",VLOOKUP(I15,'⓪名表（最初のみ入力）'!$A$2:$B$43,2,0))</f>
        <v>29番の生徒</v>
      </c>
      <c r="K15" s="56">
        <f ca="1">_xlfn.RANK.EQ('⓪名表（最初のみ入力）'!$D$37,'⓪名表（最初のみ入力）'!$D:$D)</f>
        <v>17</v>
      </c>
      <c r="L15" s="47" t="str">
        <f ca="1">IF(K15="","",VLOOKUP(K15,'⓪名表（最初のみ入力）'!$A$2:$B$43,2,0))</f>
        <v>17番の生徒</v>
      </c>
      <c r="M15" s="56">
        <f ca="1">_xlfn.RANK.EQ('⓪名表（最初のみ入力）'!$D$43,'⓪名表（最初のみ入力）'!$D:$D)</f>
        <v>5</v>
      </c>
      <c r="N15" s="47" t="str">
        <f ca="1">IF(M15="","",VLOOKUP(M15,'⓪名表（最初のみ入力）'!$A$2:$B$43,2,0))</f>
        <v>5番の生徒</v>
      </c>
    </row>
    <row r="16" spans="1:14" ht="15">
      <c r="A16" s="51"/>
      <c r="B16" s="51"/>
      <c r="C16" s="51"/>
      <c r="D16" s="51"/>
      <c r="E16" s="51"/>
      <c r="F16" s="51"/>
      <c r="G16" s="51"/>
      <c r="H16" s="51"/>
      <c r="I16" s="52"/>
      <c r="J16" s="51"/>
      <c r="K16" s="51"/>
      <c r="L16" s="51"/>
      <c r="M16" s="53"/>
      <c r="N16" s="53"/>
    </row>
    <row r="17" spans="1:14" ht="27.75" customHeight="1">
      <c r="A17" s="51"/>
      <c r="B17" s="51"/>
      <c r="C17" s="51"/>
      <c r="D17" s="54"/>
      <c r="E17" s="55"/>
      <c r="F17" s="120" t="s">
        <v>3</v>
      </c>
      <c r="G17" s="121"/>
      <c r="H17" s="121"/>
      <c r="I17" s="122"/>
      <c r="J17" s="123"/>
      <c r="K17" s="55"/>
      <c r="L17" s="55"/>
      <c r="M17" s="53"/>
      <c r="N17" s="53"/>
    </row>
    <row r="18" spans="1:14" ht="15">
      <c r="A18" s="53"/>
      <c r="B18" s="53"/>
      <c r="C18" s="53"/>
      <c r="D18" s="53"/>
      <c r="E18" s="53"/>
      <c r="F18" s="53"/>
      <c r="G18" s="53"/>
      <c r="H18" s="53"/>
      <c r="I18" s="53"/>
      <c r="J18" s="53"/>
      <c r="K18" s="53"/>
      <c r="L18" s="53"/>
      <c r="M18" s="53"/>
      <c r="N18" s="53"/>
    </row>
    <row r="19" spans="1:14" ht="15">
      <c r="A19" s="53"/>
      <c r="B19" s="53"/>
      <c r="C19" s="53"/>
      <c r="D19" s="53"/>
      <c r="E19" s="53"/>
      <c r="F19" s="53"/>
      <c r="G19" s="53"/>
      <c r="H19" s="53"/>
      <c r="I19" s="53"/>
      <c r="J19" s="53"/>
      <c r="K19" s="53"/>
      <c r="L19" s="53"/>
      <c r="M19" s="53"/>
      <c r="N19" s="53"/>
    </row>
  </sheetData>
  <mergeCells count="3">
    <mergeCell ref="E1:K1"/>
    <mergeCell ref="F3:J3"/>
    <mergeCell ref="F17:J17"/>
  </mergeCells>
  <phoneticPr fontId="1"/>
  <pageMargins left="0.31496062992125984" right="0.70866141732283472" top="0.86614173228346458" bottom="0.74803149606299213" header="0.31496062992125984" footer="0.31496062992125984"/>
  <pageSetup paperSize="9" scale="110" orientation="landscape" blackAndWhite="1" horizontalDpi="4294967293" copies="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N22"/>
  <sheetViews>
    <sheetView zoomScale="115" zoomScaleNormal="115" workbookViewId="0">
      <selection activeCell="D17" sqref="D17"/>
    </sheetView>
  </sheetViews>
  <sheetFormatPr defaultRowHeight="13.5"/>
  <cols>
    <col min="1" max="1" width="3.875" style="17" customWidth="1"/>
    <col min="2" max="2" width="14" style="17" customWidth="1"/>
    <col min="3" max="3" width="3.875" style="17" customWidth="1"/>
    <col min="4" max="4" width="14" style="17" customWidth="1"/>
    <col min="5" max="5" width="3.875" style="17" customWidth="1"/>
    <col min="6" max="6" width="14" style="17" customWidth="1"/>
    <col min="7" max="7" width="3.875" style="17" customWidth="1"/>
    <col min="8" max="8" width="14" style="17" customWidth="1"/>
    <col min="9" max="9" width="3.875" style="17" customWidth="1"/>
    <col min="10" max="10" width="14" style="17" customWidth="1"/>
    <col min="11" max="11" width="3.875" style="17" customWidth="1"/>
    <col min="12" max="12" width="14" style="17" customWidth="1"/>
    <col min="13" max="13" width="3.875" style="17" customWidth="1"/>
    <col min="14" max="14" width="14" style="17" customWidth="1"/>
    <col min="15" max="16384" width="9" style="17"/>
  </cols>
  <sheetData>
    <row r="1" spans="1:14" ht="15">
      <c r="A1" s="53"/>
      <c r="B1" s="53"/>
      <c r="C1" s="53"/>
      <c r="D1" s="53"/>
      <c r="E1" s="53"/>
      <c r="F1" s="53"/>
      <c r="G1" s="53"/>
      <c r="H1" s="53"/>
      <c r="I1" s="53"/>
      <c r="J1" s="53"/>
      <c r="K1" s="53"/>
      <c r="L1" s="53"/>
      <c r="M1" s="53"/>
      <c r="N1" s="53"/>
    </row>
    <row r="2" spans="1:14" ht="30" customHeight="1">
      <c r="A2" s="42"/>
      <c r="B2" s="43"/>
      <c r="C2" s="57"/>
      <c r="D2" s="57"/>
      <c r="E2" s="236" t="s">
        <v>72</v>
      </c>
      <c r="F2" s="237"/>
      <c r="G2" s="237"/>
      <c r="H2" s="237"/>
      <c r="I2" s="237"/>
      <c r="J2" s="237"/>
      <c r="K2" s="238"/>
      <c r="L2" s="42"/>
      <c r="M2" s="53"/>
      <c r="N2" s="53"/>
    </row>
    <row r="3" spans="1:14" ht="18" customHeight="1">
      <c r="A3" s="42"/>
      <c r="B3" s="43"/>
      <c r="C3" s="42"/>
      <c r="D3" s="42"/>
      <c r="E3" s="44"/>
      <c r="F3" s="44"/>
      <c r="G3" s="44"/>
      <c r="H3" s="44"/>
      <c r="I3" s="44"/>
      <c r="J3" s="44"/>
      <c r="K3" s="42"/>
      <c r="L3" s="42"/>
      <c r="M3" s="53"/>
      <c r="N3" s="53"/>
    </row>
    <row r="4" spans="1:14" ht="27" customHeight="1">
      <c r="A4" s="42"/>
      <c r="B4" s="43"/>
      <c r="C4" s="42"/>
      <c r="D4" s="55"/>
      <c r="E4" s="58"/>
      <c r="F4" s="120" t="s">
        <v>71</v>
      </c>
      <c r="G4" s="121"/>
      <c r="H4" s="121"/>
      <c r="I4" s="121"/>
      <c r="J4" s="124"/>
      <c r="K4" s="42"/>
      <c r="L4" s="42"/>
      <c r="M4" s="53"/>
      <c r="N4" s="53"/>
    </row>
    <row r="5" spans="1:14" ht="13.5" customHeight="1">
      <c r="A5" s="42"/>
      <c r="B5" s="43"/>
      <c r="C5" s="42"/>
      <c r="D5" s="44"/>
      <c r="E5" s="44"/>
      <c r="F5" s="55"/>
      <c r="G5" s="59"/>
      <c r="H5" s="59"/>
      <c r="I5" s="44"/>
      <c r="J5" s="44"/>
      <c r="K5" s="42"/>
      <c r="L5" s="42"/>
      <c r="M5" s="53"/>
      <c r="N5" s="53"/>
    </row>
    <row r="6" spans="1:14" ht="18" customHeight="1">
      <c r="A6" s="42"/>
      <c r="B6" s="43"/>
      <c r="C6" s="42"/>
      <c r="D6" s="42"/>
      <c r="E6" s="44"/>
      <c r="F6" s="44"/>
      <c r="G6" s="44"/>
      <c r="H6" s="44"/>
      <c r="I6" s="44"/>
      <c r="J6" s="44"/>
      <c r="K6" s="44"/>
      <c r="L6" s="44"/>
      <c r="M6" s="42"/>
      <c r="N6" s="42"/>
    </row>
    <row r="7" spans="1:14">
      <c r="A7" s="45"/>
      <c r="B7" s="45" t="e">
        <f>VLOOKUP(A8,'⓪名表（最初のみ入力）'!$A$2:$C$41,3,TRUE)</f>
        <v>#N/A</v>
      </c>
      <c r="C7" s="46"/>
      <c r="D7" s="45" t="e">
        <f>VLOOKUP(C8,'⓪名表（最初のみ入力）'!$A$2:$C$41,3,TRUE)</f>
        <v>#N/A</v>
      </c>
      <c r="E7" s="46"/>
      <c r="F7" s="45" t="e">
        <f>VLOOKUP(E8,'⓪名表（最初のみ入力）'!$A$2:$C$41,3,TRUE)</f>
        <v>#N/A</v>
      </c>
      <c r="G7" s="46"/>
      <c r="H7" s="45" t="e">
        <f>VLOOKUP(G8,'⓪名表（最初のみ入力）'!$A$2:$C$41,3,TRUE)</f>
        <v>#N/A</v>
      </c>
      <c r="I7" s="46"/>
      <c r="J7" s="45" t="e">
        <f>VLOOKUP(I8,'⓪名表（最初のみ入力）'!$A$2:$C$41,3,TRUE)</f>
        <v>#N/A</v>
      </c>
      <c r="K7" s="46"/>
      <c r="L7" s="45" t="e">
        <f>VLOOKUP(K8,'⓪名表（最初のみ入力）'!$A$2:$C$41,3,TRUE)</f>
        <v>#N/A</v>
      </c>
      <c r="M7" s="46"/>
      <c r="N7" s="45" t="str">
        <f>VLOOKUP(M8,'⓪名表（最初のみ入力）'!$A$2:$C$41,3,TRUE)</f>
        <v>１ばん</v>
      </c>
    </row>
    <row r="8" spans="1:14" ht="45" customHeight="1">
      <c r="A8" s="235"/>
      <c r="B8" s="47" t="str">
        <f>IF(A8="","",VLOOKUP(A8,'⓪名表（最初のみ入力）'!$A$2:$B$42,2,0))</f>
        <v/>
      </c>
      <c r="C8" s="235"/>
      <c r="D8" s="47" t="str">
        <f>IF(C8="","",VLOOKUP(C8,'⓪名表（最初のみ入力）'!$A$2:$B$42,2,0))</f>
        <v/>
      </c>
      <c r="E8" s="235"/>
      <c r="F8" s="48" t="str">
        <f>IF(E8="","",VLOOKUP(E8,'⓪名表（最初のみ入力）'!$A$2:$B$42,2,0))</f>
        <v/>
      </c>
      <c r="G8" s="235"/>
      <c r="H8" s="47" t="str">
        <f>IF(G8="","",VLOOKUP(G8,'⓪名表（最初のみ入力）'!$A$2:$B$42,2,0))</f>
        <v/>
      </c>
      <c r="I8" s="235"/>
      <c r="J8" s="47" t="str">
        <f>IF(I8="","",VLOOKUP(I8,'⓪名表（最初のみ入力）'!$A$2:$B$42,2,0))</f>
        <v/>
      </c>
      <c r="K8" s="231"/>
      <c r="L8" s="47" t="str">
        <f>IF(K8="","",VLOOKUP(K8,'⓪名表（最初のみ入力）'!$A$2:$B$42,2,0))</f>
        <v/>
      </c>
      <c r="M8" s="231">
        <v>1</v>
      </c>
      <c r="N8" s="47" t="str">
        <f>IF(M8="","",VLOOKUP(M8,'⓪名表（最初のみ入力）'!$A$2:$B$42,2,0))</f>
        <v>芥田川龍之介</v>
      </c>
    </row>
    <row r="9" spans="1:14">
      <c r="A9" s="46"/>
      <c r="B9" s="45" t="e">
        <f>VLOOKUP(A10,'⓪名表（最初のみ入力）'!$A$2:$C$41,3,TRUE)</f>
        <v>#N/A</v>
      </c>
      <c r="C9" s="46"/>
      <c r="D9" s="45" t="e">
        <f>VLOOKUP(C10,'⓪名表（最初のみ入力）'!$A$2:$C$41,3,TRUE)</f>
        <v>#N/A</v>
      </c>
      <c r="E9" s="46"/>
      <c r="F9" s="45" t="e">
        <f>VLOOKUP(E10,'⓪名表（最初のみ入力）'!$A$2:$C$41,3,TRUE)</f>
        <v>#N/A</v>
      </c>
      <c r="G9" s="46"/>
      <c r="H9" s="45" t="e">
        <f>VLOOKUP(G10,'⓪名表（最初のみ入力）'!$A$2:$C$41,3,TRUE)</f>
        <v>#N/A</v>
      </c>
      <c r="I9" s="46"/>
      <c r="J9" s="45" t="e">
        <f>VLOOKUP(I10,'⓪名表（最初のみ入力）'!$A$2:$C$41,3,TRUE)</f>
        <v>#N/A</v>
      </c>
      <c r="K9" s="46"/>
      <c r="L9" s="45" t="e">
        <f>VLOOKUP(K10,'⓪名表（最初のみ入力）'!$A$2:$C$41,3,TRUE)</f>
        <v>#N/A</v>
      </c>
      <c r="M9" s="46"/>
      <c r="N9" s="45" t="e">
        <f>VLOOKUP(M10,'⓪名表（最初のみ入力）'!$A$2:$C$41,3,TRUE)</f>
        <v>#N/A</v>
      </c>
    </row>
    <row r="10" spans="1:14" ht="45" customHeight="1">
      <c r="A10" s="231"/>
      <c r="B10" s="47" t="str">
        <f>IF(A10="","",VLOOKUP(A10,'⓪名表（最初のみ入力）'!$A$2:$B$42,2,0))</f>
        <v/>
      </c>
      <c r="C10" s="231"/>
      <c r="D10" s="47" t="str">
        <f>IF(C10="","",VLOOKUP(C10,'⓪名表（最初のみ入力）'!$A$2:$B$42,2,0))</f>
        <v/>
      </c>
      <c r="E10" s="232"/>
      <c r="F10" s="47" t="str">
        <f>IF(E10="","",VLOOKUP(E10,'⓪名表（最初のみ入力）'!$A$2:$B$42,2,0))</f>
        <v/>
      </c>
      <c r="G10" s="232"/>
      <c r="H10" s="47" t="str">
        <f>IF(G10="","",VLOOKUP(G10,'⓪名表（最初のみ入力）'!$A$2:$B$42,2,0))</f>
        <v/>
      </c>
      <c r="I10" s="232"/>
      <c r="J10" s="47" t="str">
        <f>IF(I10="","",VLOOKUP(I10,'⓪名表（最初のみ入力）'!$A$2:$B$42,2,0))</f>
        <v/>
      </c>
      <c r="K10" s="232"/>
      <c r="L10" s="47" t="str">
        <f>IF(K10="","",VLOOKUP(K10,'⓪名表（最初のみ入力）'!$A$2:$B$42,2,0))</f>
        <v/>
      </c>
      <c r="M10" s="232"/>
      <c r="N10" s="47" t="str">
        <f>IF(M10="","",VLOOKUP(M10,'⓪名表（最初のみ入力）'!$A$2:$B$42,2,0))</f>
        <v/>
      </c>
    </row>
    <row r="11" spans="1:14">
      <c r="A11" s="46"/>
      <c r="B11" s="45" t="e">
        <f>VLOOKUP(A12,'⓪名表（最初のみ入力）'!$A$2:$C$41,3,TRUE)</f>
        <v>#N/A</v>
      </c>
      <c r="C11" s="46"/>
      <c r="D11" s="45" t="e">
        <f>VLOOKUP(C12,'⓪名表（最初のみ入力）'!$A$2:$C$41,3,TRUE)</f>
        <v>#N/A</v>
      </c>
      <c r="E11" s="46"/>
      <c r="F11" s="45" t="e">
        <f>VLOOKUP(E12,'⓪名表（最初のみ入力）'!$A$2:$C$41,3,TRUE)</f>
        <v>#N/A</v>
      </c>
      <c r="G11" s="46"/>
      <c r="H11" s="45" t="e">
        <f>VLOOKUP(G12,'⓪名表（最初のみ入力）'!$A$2:$C$41,3,TRUE)</f>
        <v>#N/A</v>
      </c>
      <c r="I11" s="46"/>
      <c r="J11" s="45" t="e">
        <f>VLOOKUP(I12,'⓪名表（最初のみ入力）'!$A$2:$C$41,3,TRUE)</f>
        <v>#N/A</v>
      </c>
      <c r="K11" s="46"/>
      <c r="L11" s="45" t="e">
        <f>VLOOKUP(K12,'⓪名表（最初のみ入力）'!$A$2:$C$41,3,TRUE)</f>
        <v>#N/A</v>
      </c>
      <c r="M11" s="46"/>
      <c r="N11" s="45" t="e">
        <f>VLOOKUP(M12,'⓪名表（最初のみ入力）'!$A$2:$C$41,3,TRUE)</f>
        <v>#N/A</v>
      </c>
    </row>
    <row r="12" spans="1:14" ht="45" customHeight="1">
      <c r="A12" s="231"/>
      <c r="B12" s="47" t="str">
        <f>IF(A12="","",VLOOKUP(A12,'⓪名表（最初のみ入力）'!$A$2:$B$42,2,0))</f>
        <v/>
      </c>
      <c r="C12" s="232"/>
      <c r="D12" s="47" t="str">
        <f>IF(C12="","",VLOOKUP(C12,'⓪名表（最初のみ入力）'!$A$2:$B$42,2,0))</f>
        <v/>
      </c>
      <c r="E12" s="232"/>
      <c r="F12" s="47" t="str">
        <f>IF(E12="","",VLOOKUP(E12,'⓪名表（最初のみ入力）'!$A$2:$B$42,2,0))</f>
        <v/>
      </c>
      <c r="G12" s="232"/>
      <c r="H12" s="47" t="str">
        <f>IF(G12="","",VLOOKUP(G12,'⓪名表（最初のみ入力）'!$A$2:$B$42,2,0))</f>
        <v/>
      </c>
      <c r="I12" s="232"/>
      <c r="J12" s="47" t="str">
        <f>IF(I12="","",VLOOKUP(I12,'⓪名表（最初のみ入力）'!$A$2:$B$42,2,0))</f>
        <v/>
      </c>
      <c r="K12" s="232"/>
      <c r="L12" s="47" t="str">
        <f>IF(K12="","",VLOOKUP(K12,'⓪名表（最初のみ入力）'!$A$2:$B$42,2,0))</f>
        <v/>
      </c>
      <c r="M12" s="232"/>
      <c r="N12" s="47" t="str">
        <f>IF(M12="","",VLOOKUP(M12,'⓪名表（最初のみ入力）'!$A$2:$B$42,2,0))</f>
        <v/>
      </c>
    </row>
    <row r="13" spans="1:14">
      <c r="A13" s="46"/>
      <c r="B13" s="45" t="e">
        <f>VLOOKUP(A14,'⓪名表（最初のみ入力）'!$A$2:$C$41,3,TRUE)</f>
        <v>#N/A</v>
      </c>
      <c r="C13" s="46"/>
      <c r="D13" s="45" t="e">
        <f>VLOOKUP(C14,'⓪名表（最初のみ入力）'!$A$2:$C$41,3,TRUE)</f>
        <v>#N/A</v>
      </c>
      <c r="E13" s="46"/>
      <c r="F13" s="45" t="e">
        <f>VLOOKUP(E14,'⓪名表（最初のみ入力）'!$A$2:$C$41,3,TRUE)</f>
        <v>#N/A</v>
      </c>
      <c r="G13" s="46"/>
      <c r="H13" s="45" t="e">
        <f>VLOOKUP(G14,'⓪名表（最初のみ入力）'!$A$2:$C$41,3,TRUE)</f>
        <v>#N/A</v>
      </c>
      <c r="I13" s="46"/>
      <c r="J13" s="45" t="e">
        <f>VLOOKUP(I14,'⓪名表（最初のみ入力）'!$A$2:$C$41,3,TRUE)</f>
        <v>#N/A</v>
      </c>
      <c r="K13" s="46"/>
      <c r="L13" s="45" t="e">
        <f>VLOOKUP(K14,'⓪名表（最初のみ入力）'!$A$2:$C$41,3,TRUE)</f>
        <v>#N/A</v>
      </c>
      <c r="M13" s="46"/>
      <c r="N13" s="45" t="e">
        <f>VLOOKUP(M14,'⓪名表（最初のみ入力）'!$A$2:$C$41,3,TRUE)</f>
        <v>#N/A</v>
      </c>
    </row>
    <row r="14" spans="1:14" ht="45" customHeight="1">
      <c r="A14" s="231"/>
      <c r="B14" s="47" t="str">
        <f>IF(A14="","",VLOOKUP(A14,'⓪名表（最初のみ入力）'!$A$2:$B$42,2,0))</f>
        <v/>
      </c>
      <c r="C14" s="232"/>
      <c r="D14" s="47" t="str">
        <f>IF(C14="","",VLOOKUP(C14,'⓪名表（最初のみ入力）'!$A$2:$B$42,2,0))</f>
        <v/>
      </c>
      <c r="E14" s="232"/>
      <c r="F14" s="47" t="str">
        <f>IF(E14="","",VLOOKUP(E14,'⓪名表（最初のみ入力）'!$A$2:$B$42,2,0))</f>
        <v/>
      </c>
      <c r="G14" s="232"/>
      <c r="H14" s="47" t="str">
        <f>IF(G14="","",VLOOKUP(G14,'⓪名表（最初のみ入力）'!$A$2:$B$42,2,0))</f>
        <v/>
      </c>
      <c r="I14" s="232"/>
      <c r="J14" s="47" t="str">
        <f>IF(I14="","",VLOOKUP(I14,'⓪名表（最初のみ入力）'!$A$2:$B$42,2,0))</f>
        <v/>
      </c>
      <c r="K14" s="232"/>
      <c r="L14" s="47" t="str">
        <f>IF(K14="","",VLOOKUP(K14,'⓪名表（最初のみ入力）'!$A$2:$B$42,2,0))</f>
        <v/>
      </c>
      <c r="M14" s="232"/>
      <c r="N14" s="47" t="str">
        <f>IF(M14="","",VLOOKUP(M14,'⓪名表（最初のみ入力）'!$A$2:$B$42,2,0))</f>
        <v/>
      </c>
    </row>
    <row r="15" spans="1:14" ht="14.25" customHeight="1">
      <c r="A15" s="46"/>
      <c r="B15" s="45" t="e">
        <f>VLOOKUP(A16,'⓪名表（最初のみ入力）'!$A$2:$C$41,3,TRUE)</f>
        <v>#N/A</v>
      </c>
      <c r="C15" s="46"/>
      <c r="D15" s="45" t="e">
        <f>VLOOKUP(C16,'⓪名表（最初のみ入力）'!$A$2:$C$41,3,TRUE)</f>
        <v>#N/A</v>
      </c>
      <c r="E15" s="46"/>
      <c r="F15" s="45" t="e">
        <f>VLOOKUP(E16,'⓪名表（最初のみ入力）'!$A$2:$C$41,3,TRUE)</f>
        <v>#N/A</v>
      </c>
      <c r="G15" s="46"/>
      <c r="H15" s="45" t="e">
        <f>VLOOKUP(G16,'⓪名表（最初のみ入力）'!$A$2:$C$41,3,TRUE)</f>
        <v>#N/A</v>
      </c>
      <c r="I15" s="46"/>
      <c r="J15" s="45" t="e">
        <f>VLOOKUP(I16,'⓪名表（最初のみ入力）'!$A$2:$C$41,3,TRUE)</f>
        <v>#N/A</v>
      </c>
      <c r="K15" s="46"/>
      <c r="L15" s="45" t="e">
        <f>VLOOKUP(K16,'⓪名表（最初のみ入力）'!$A$2:$C$41,3,TRUE)</f>
        <v>#N/A</v>
      </c>
      <c r="M15" s="46"/>
      <c r="N15" s="45" t="e">
        <f>VLOOKUP(M16,'⓪名表（最初のみ入力）'!$A$2:$C$41,3,TRUE)</f>
        <v>#N/A</v>
      </c>
    </row>
    <row r="16" spans="1:14" ht="45" customHeight="1">
      <c r="A16" s="231"/>
      <c r="B16" s="47" t="str">
        <f>IF(A16="","",VLOOKUP(A16,'⓪名表（最初のみ入力）'!$A$2:$B$42,2,0))</f>
        <v/>
      </c>
      <c r="C16" s="231"/>
      <c r="D16" s="47" t="str">
        <f>IF(C16="","",VLOOKUP(C16,'⓪名表（最初のみ入力）'!$A$2:$B$42,2,0))</f>
        <v/>
      </c>
      <c r="E16" s="232"/>
      <c r="F16" s="47" t="str">
        <f>IF(E16="","",VLOOKUP(E16,'⓪名表（最初のみ入力）'!$A$2:$B$42,2,0))</f>
        <v/>
      </c>
      <c r="G16" s="232"/>
      <c r="H16" s="47" t="str">
        <f>IF(G16="","",VLOOKUP(G16,'⓪名表（最初のみ入力）'!$A$2:$B$42,2,0))</f>
        <v/>
      </c>
      <c r="I16" s="232"/>
      <c r="J16" s="47" t="str">
        <f>IF(I16="","",VLOOKUP(I16,'⓪名表（最初のみ入力）'!$A$2:$B$42,2,0))</f>
        <v/>
      </c>
      <c r="K16" s="232"/>
      <c r="L16" s="47" t="str">
        <f>IF(K16="","",VLOOKUP(K16,'⓪名表（最初のみ入力）'!$A$2:$B$42,2,0))</f>
        <v/>
      </c>
      <c r="M16" s="233"/>
      <c r="N16" s="47" t="str">
        <f>IF(M16="","",VLOOKUP(M16,'⓪名表（最初のみ入力）'!$A$2:$B$42,2,0))</f>
        <v/>
      </c>
    </row>
    <row r="17" spans="1:14" ht="15">
      <c r="A17" s="49"/>
      <c r="B17" s="45" t="e">
        <f>VLOOKUP(A18,'⓪名表（最初のみ入力）'!$A$2:$C$41,3,TRUE)</f>
        <v>#N/A</v>
      </c>
      <c r="C17" s="49"/>
      <c r="D17" s="45" t="e">
        <f>VLOOKUP(C18,'⓪名表（最初のみ入力）'!$A$2:$C$41,3,TRUE)</f>
        <v>#N/A</v>
      </c>
      <c r="E17" s="49"/>
      <c r="F17" s="45" t="e">
        <f>VLOOKUP(E18,'⓪名表（最初のみ入力）'!$A$2:$C$41,3,TRUE)</f>
        <v>#N/A</v>
      </c>
      <c r="G17" s="50"/>
      <c r="H17" s="45" t="e">
        <f>VLOOKUP(G18,'⓪名表（最初のみ入力）'!$A$2:$C$41,3,TRUE)</f>
        <v>#N/A</v>
      </c>
      <c r="I17" s="50"/>
      <c r="J17" s="45" t="e">
        <f>VLOOKUP(I18,'⓪名表（最初のみ入力）'!$A$2:$C$41,3,TRUE)</f>
        <v>#N/A</v>
      </c>
      <c r="K17" s="49"/>
      <c r="L17" s="45" t="e">
        <f>VLOOKUP(K18,'⓪名表（最初のみ入力）'!$A$2:$C$41,3,TRUE)</f>
        <v>#N/A</v>
      </c>
      <c r="M17" s="46"/>
      <c r="N17" s="45" t="e">
        <f>VLOOKUP(M18,'⓪名表（最初のみ入力）'!$A$2:$C$41,3,TRUE)</f>
        <v>#N/A</v>
      </c>
    </row>
    <row r="18" spans="1:14" ht="45" customHeight="1">
      <c r="A18" s="234"/>
      <c r="B18" s="47" t="str">
        <f>IF(A18="","",VLOOKUP(A18,'⓪名表（最初のみ入力）'!$A$2:$B$42,2,0))</f>
        <v/>
      </c>
      <c r="C18" s="234"/>
      <c r="D18" s="47" t="str">
        <f>IF(C18="","",VLOOKUP(C18,'⓪名表（最初のみ入力）'!$A$2:$B$42,2,0))</f>
        <v/>
      </c>
      <c r="E18" s="234"/>
      <c r="F18" s="47" t="str">
        <f>IF(E18="","",VLOOKUP(E18,'⓪名表（最初のみ入力）'!$A$2:$B$42,2,0))</f>
        <v/>
      </c>
      <c r="G18" s="234"/>
      <c r="H18" s="47" t="str">
        <f>IF(G18="","",VLOOKUP(G18,'⓪名表（最初のみ入力）'!$A$2:$B$42,2,0))</f>
        <v/>
      </c>
      <c r="I18" s="234"/>
      <c r="J18" s="47" t="str">
        <f>IF(I18="","",VLOOKUP(I18,'⓪名表（最初のみ入力）'!$A$2:$B$42,2,0))</f>
        <v/>
      </c>
      <c r="K18" s="234"/>
      <c r="L18" s="47" t="str">
        <f>IF(K18="","",VLOOKUP(K18,'⓪名表（最初のみ入力）'!$A$2:$B$42,2,0))</f>
        <v/>
      </c>
      <c r="M18" s="231"/>
      <c r="N18" s="47" t="str">
        <f>IF(M18="","",VLOOKUP(M18,'⓪名表（最初のみ入力）'!$A$2:$B$42,2,0))</f>
        <v/>
      </c>
    </row>
    <row r="19" spans="1:14" ht="15">
      <c r="A19" s="51"/>
      <c r="B19" s="51"/>
      <c r="C19" s="51"/>
      <c r="D19" s="51"/>
      <c r="E19" s="51"/>
      <c r="F19" s="51"/>
      <c r="G19" s="51"/>
      <c r="H19" s="51"/>
      <c r="I19" s="52"/>
      <c r="J19" s="51"/>
      <c r="K19" s="51"/>
      <c r="L19" s="51"/>
      <c r="M19" s="53"/>
      <c r="N19" s="53"/>
    </row>
    <row r="20" spans="1:14" ht="15">
      <c r="A20" s="53"/>
      <c r="B20" s="53"/>
      <c r="C20" s="53"/>
      <c r="D20" s="53"/>
      <c r="E20" s="53"/>
      <c r="F20" s="53"/>
      <c r="G20" s="53"/>
      <c r="H20" s="53"/>
      <c r="I20" s="53"/>
      <c r="J20" s="53"/>
      <c r="K20" s="53"/>
      <c r="L20" s="53"/>
      <c r="M20" s="53"/>
      <c r="N20" s="53"/>
    </row>
    <row r="21" spans="1:14">
      <c r="A21" s="37"/>
      <c r="B21" s="37"/>
      <c r="C21" s="37"/>
      <c r="D21" s="37"/>
      <c r="E21" s="37"/>
      <c r="F21" s="37"/>
      <c r="G21" s="37"/>
      <c r="H21" s="37"/>
      <c r="I21" s="37"/>
      <c r="J21" s="37"/>
      <c r="K21" s="37"/>
      <c r="L21" s="37"/>
      <c r="M21" s="37"/>
      <c r="N21" s="37"/>
    </row>
    <row r="22" spans="1:14">
      <c r="A22" s="37"/>
      <c r="B22" s="37"/>
      <c r="C22" s="37"/>
      <c r="D22" s="37"/>
      <c r="E22" s="37"/>
      <c r="F22" s="37"/>
      <c r="G22" s="37"/>
      <c r="H22" s="37"/>
      <c r="I22" s="37"/>
      <c r="J22" s="37"/>
      <c r="K22" s="37"/>
      <c r="L22" s="37"/>
      <c r="M22" s="37"/>
      <c r="N22" s="37"/>
    </row>
  </sheetData>
  <mergeCells count="2">
    <mergeCell ref="E2:K2"/>
    <mergeCell ref="F4:J4"/>
  </mergeCells>
  <phoneticPr fontId="1"/>
  <pageMargins left="0.31496062992125984" right="0.70866141732283472" top="0.86614173228346458" bottom="0.74803149606299213" header="0.31496062992125984" footer="0.31496062992125984"/>
  <pageSetup paperSize="9" scale="110" orientation="landscape" blackAndWhite="1" horizontalDpi="4294967293" copies="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15"/>
  <sheetViews>
    <sheetView zoomScale="85" zoomScaleNormal="85" workbookViewId="0">
      <selection activeCell="B7" sqref="B7"/>
    </sheetView>
  </sheetViews>
  <sheetFormatPr defaultRowHeight="13.5"/>
  <cols>
    <col min="1" max="1" width="6.25" style="17" customWidth="1"/>
    <col min="2" max="6" width="22.25" style="17" customWidth="1"/>
    <col min="7" max="7" width="4.875" style="17" customWidth="1"/>
    <col min="8" max="16384" width="9" style="17"/>
  </cols>
  <sheetData>
    <row r="1" spans="1:7" ht="38.25" customHeight="1">
      <c r="A1" s="140" t="s">
        <v>275</v>
      </c>
      <c r="B1" s="140"/>
      <c r="C1" s="140"/>
      <c r="D1" s="140"/>
      <c r="E1" s="140"/>
      <c r="F1" s="140"/>
      <c r="G1" s="57"/>
    </row>
    <row r="2" spans="1:7" ht="18.75" customHeight="1" thickBot="1"/>
    <row r="3" spans="1:7" ht="45" customHeight="1">
      <c r="A3" s="89"/>
      <c r="B3" s="90" t="s">
        <v>10</v>
      </c>
      <c r="C3" s="90" t="s">
        <v>15</v>
      </c>
      <c r="D3" s="90" t="s">
        <v>13</v>
      </c>
      <c r="E3" s="90" t="s">
        <v>12</v>
      </c>
      <c r="F3" s="91" t="s">
        <v>9</v>
      </c>
    </row>
    <row r="4" spans="1:7" ht="20.100000000000001" customHeight="1">
      <c r="A4" s="125">
        <v>1</v>
      </c>
      <c r="B4" s="215" t="s">
        <v>24</v>
      </c>
      <c r="C4" s="215"/>
      <c r="D4" s="215"/>
      <c r="E4" s="215"/>
      <c r="F4" s="216"/>
    </row>
    <row r="5" spans="1:7" ht="45" customHeight="1">
      <c r="A5" s="127"/>
      <c r="B5" s="217" t="s">
        <v>102</v>
      </c>
      <c r="C5" s="217"/>
      <c r="D5" s="217"/>
      <c r="E5" s="217"/>
      <c r="F5" s="218"/>
    </row>
    <row r="6" spans="1:7" ht="20.100000000000001" customHeight="1">
      <c r="A6" s="125">
        <v>2</v>
      </c>
      <c r="B6" s="215"/>
      <c r="C6" s="215"/>
      <c r="D6" s="219"/>
      <c r="E6" s="215"/>
      <c r="F6" s="216"/>
    </row>
    <row r="7" spans="1:7" ht="45" customHeight="1">
      <c r="A7" s="127"/>
      <c r="B7" s="217"/>
      <c r="C7" s="217"/>
      <c r="D7" s="217"/>
      <c r="E7" s="220"/>
      <c r="F7" s="221"/>
    </row>
    <row r="8" spans="1:7" ht="20.100000000000001" customHeight="1">
      <c r="A8" s="125">
        <v>3</v>
      </c>
      <c r="B8" s="215"/>
      <c r="C8" s="219"/>
      <c r="D8" s="215"/>
      <c r="E8" s="215"/>
      <c r="F8" s="216"/>
    </row>
    <row r="9" spans="1:7" ht="45" customHeight="1">
      <c r="A9" s="127"/>
      <c r="B9" s="217"/>
      <c r="C9" s="217"/>
      <c r="D9" s="220"/>
      <c r="E9" s="220"/>
      <c r="F9" s="221"/>
    </row>
    <row r="10" spans="1:7" ht="20.100000000000001" customHeight="1">
      <c r="A10" s="125">
        <v>4</v>
      </c>
      <c r="B10" s="215"/>
      <c r="C10" s="215"/>
      <c r="D10" s="215"/>
      <c r="E10" s="215"/>
      <c r="F10" s="216"/>
    </row>
    <row r="11" spans="1:7" ht="45" customHeight="1" thickBot="1">
      <c r="A11" s="128"/>
      <c r="B11" s="222"/>
      <c r="C11" s="222"/>
      <c r="D11" s="223"/>
      <c r="E11" s="223"/>
      <c r="F11" s="224"/>
    </row>
    <row r="12" spans="1:7" ht="20.100000000000001" customHeight="1" thickTop="1">
      <c r="A12" s="129">
        <v>5</v>
      </c>
      <c r="B12" s="225"/>
      <c r="C12" s="226"/>
      <c r="D12" s="226"/>
      <c r="E12" s="225"/>
      <c r="F12" s="227"/>
    </row>
    <row r="13" spans="1:7" ht="45" customHeight="1">
      <c r="A13" s="127"/>
      <c r="B13" s="217"/>
      <c r="C13" s="217"/>
      <c r="D13" s="217"/>
      <c r="E13" s="217"/>
      <c r="F13" s="218"/>
    </row>
    <row r="14" spans="1:7" ht="20.100000000000001" customHeight="1">
      <c r="A14" s="125">
        <v>6</v>
      </c>
      <c r="B14" s="215"/>
      <c r="C14" s="215"/>
      <c r="D14" s="215"/>
      <c r="E14" s="215"/>
      <c r="F14" s="216"/>
    </row>
    <row r="15" spans="1:7" ht="37.5" customHeight="1" thickBot="1">
      <c r="A15" s="126"/>
      <c r="B15" s="228"/>
      <c r="C15" s="229"/>
      <c r="D15" s="229"/>
      <c r="E15" s="229"/>
      <c r="F15" s="230"/>
    </row>
  </sheetData>
  <mergeCells count="7">
    <mergeCell ref="A14:A15"/>
    <mergeCell ref="A1:F1"/>
    <mergeCell ref="A4:A5"/>
    <mergeCell ref="A6:A7"/>
    <mergeCell ref="A8:A9"/>
    <mergeCell ref="A10:A11"/>
    <mergeCell ref="A12:A13"/>
  </mergeCells>
  <phoneticPr fontId="1"/>
  <pageMargins left="0.70866141732283472" right="0.70866141732283472" top="0.74803149606299213" bottom="0.74803149606299213" header="0.31496062992125984" footer="0.31496062992125984"/>
  <pageSetup paperSize="9" scale="110"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G15"/>
  <sheetViews>
    <sheetView zoomScale="85" zoomScaleNormal="85" workbookViewId="0">
      <selection activeCell="C5" sqref="C5"/>
    </sheetView>
  </sheetViews>
  <sheetFormatPr defaultRowHeight="13.5"/>
  <cols>
    <col min="1" max="1" width="7.25" customWidth="1"/>
    <col min="2" max="6" width="11" customWidth="1"/>
    <col min="7" max="7" width="4.875" customWidth="1"/>
  </cols>
  <sheetData>
    <row r="1" spans="1:7" s="17" customFormat="1" ht="38.25" customHeight="1">
      <c r="A1" s="140" t="s">
        <v>275</v>
      </c>
      <c r="B1" s="140"/>
      <c r="C1" s="140"/>
      <c r="D1" s="140"/>
      <c r="E1" s="140"/>
      <c r="F1" s="140"/>
      <c r="G1" s="57"/>
    </row>
    <row r="2" spans="1:7" ht="18.75" customHeight="1" thickBot="1">
      <c r="A2" s="17"/>
      <c r="B2" s="17"/>
      <c r="C2" s="17"/>
      <c r="D2" s="17"/>
      <c r="E2" s="17"/>
      <c r="F2" s="17"/>
      <c r="G2" s="17"/>
    </row>
    <row r="3" spans="1:7" ht="45" customHeight="1">
      <c r="A3" s="89"/>
      <c r="B3" s="90" t="s">
        <v>10</v>
      </c>
      <c r="C3" s="90" t="s">
        <v>15</v>
      </c>
      <c r="D3" s="90" t="s">
        <v>13</v>
      </c>
      <c r="E3" s="90" t="s">
        <v>12</v>
      </c>
      <c r="F3" s="91" t="s">
        <v>9</v>
      </c>
    </row>
    <row r="4" spans="1:7" ht="20.100000000000001" customHeight="1">
      <c r="A4" s="125">
        <v>1</v>
      </c>
      <c r="B4" s="215" t="s">
        <v>24</v>
      </c>
      <c r="C4" s="215"/>
      <c r="D4" s="215"/>
      <c r="E4" s="215"/>
      <c r="F4" s="216"/>
    </row>
    <row r="5" spans="1:7" ht="45" customHeight="1">
      <c r="A5" s="127"/>
      <c r="B5" s="217" t="s">
        <v>102</v>
      </c>
      <c r="C5" s="217"/>
      <c r="D5" s="217"/>
      <c r="E5" s="217"/>
      <c r="F5" s="218"/>
    </row>
    <row r="6" spans="1:7" ht="20.100000000000001" customHeight="1">
      <c r="A6" s="125">
        <v>2</v>
      </c>
      <c r="B6" s="215"/>
      <c r="C6" s="215"/>
      <c r="D6" s="219"/>
      <c r="E6" s="215"/>
      <c r="F6" s="216"/>
    </row>
    <row r="7" spans="1:7" ht="45" customHeight="1">
      <c r="A7" s="127"/>
      <c r="B7" s="217"/>
      <c r="C7" s="217"/>
      <c r="D7" s="217"/>
      <c r="E7" s="220"/>
      <c r="F7" s="221"/>
    </row>
    <row r="8" spans="1:7" ht="20.100000000000001" customHeight="1">
      <c r="A8" s="125">
        <v>3</v>
      </c>
      <c r="B8" s="215"/>
      <c r="C8" s="219"/>
      <c r="D8" s="215"/>
      <c r="E8" s="215"/>
      <c r="F8" s="216"/>
    </row>
    <row r="9" spans="1:7" ht="45" customHeight="1">
      <c r="A9" s="127"/>
      <c r="B9" s="217"/>
      <c r="C9" s="217"/>
      <c r="D9" s="220"/>
      <c r="E9" s="220"/>
      <c r="F9" s="221"/>
    </row>
    <row r="10" spans="1:7" ht="20.100000000000001" customHeight="1">
      <c r="A10" s="125">
        <v>4</v>
      </c>
      <c r="B10" s="215"/>
      <c r="C10" s="215"/>
      <c r="D10" s="215"/>
      <c r="E10" s="215"/>
      <c r="F10" s="216"/>
    </row>
    <row r="11" spans="1:7" ht="45" customHeight="1" thickBot="1">
      <c r="A11" s="128"/>
      <c r="B11" s="222"/>
      <c r="C11" s="222"/>
      <c r="D11" s="223"/>
      <c r="E11" s="223"/>
      <c r="F11" s="224"/>
    </row>
    <row r="12" spans="1:7" ht="20.100000000000001" customHeight="1" thickTop="1">
      <c r="A12" s="129">
        <v>5</v>
      </c>
      <c r="B12" s="225"/>
      <c r="C12" s="226"/>
      <c r="D12" s="226"/>
      <c r="E12" s="225"/>
      <c r="F12" s="227"/>
    </row>
    <row r="13" spans="1:7" ht="45" customHeight="1">
      <c r="A13" s="127"/>
      <c r="B13" s="217"/>
      <c r="C13" s="217"/>
      <c r="D13" s="217"/>
      <c r="E13" s="217"/>
      <c r="F13" s="218"/>
    </row>
    <row r="14" spans="1:7" ht="20.100000000000001" customHeight="1">
      <c r="A14" s="125">
        <v>6</v>
      </c>
      <c r="B14" s="215"/>
      <c r="C14" s="215"/>
      <c r="D14" s="215"/>
      <c r="E14" s="215"/>
      <c r="F14" s="216"/>
    </row>
    <row r="15" spans="1:7" ht="45" customHeight="1" thickBot="1">
      <c r="A15" s="126"/>
      <c r="B15" s="228"/>
      <c r="C15" s="229"/>
      <c r="D15" s="229"/>
      <c r="E15" s="229"/>
      <c r="F15" s="230"/>
    </row>
  </sheetData>
  <mergeCells count="7">
    <mergeCell ref="A1:F1"/>
    <mergeCell ref="A14:A15"/>
    <mergeCell ref="A4:A5"/>
    <mergeCell ref="A6:A7"/>
    <mergeCell ref="A8:A9"/>
    <mergeCell ref="A10:A11"/>
    <mergeCell ref="A12:A13"/>
  </mergeCells>
  <phoneticPr fontId="1"/>
  <pageMargins left="0.70866141732283472" right="0.70866141732283472" top="0.74803149606299213" bottom="0.74803149606299213" header="0.31496062992125984" footer="0.31496062992125984"/>
  <pageSetup paperSize="9" scale="140"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pageSetUpPr fitToPage="1"/>
  </sheetPr>
  <dimension ref="A1:N29"/>
  <sheetViews>
    <sheetView workbookViewId="0">
      <selection activeCell="C4" sqref="C4:C5"/>
    </sheetView>
  </sheetViews>
  <sheetFormatPr defaultRowHeight="13.5"/>
  <cols>
    <col min="1" max="1" width="15.625" style="17" customWidth="1"/>
    <col min="2" max="2" width="5.125" style="17" customWidth="1"/>
    <col min="3" max="3" width="25.25" style="17" customWidth="1"/>
    <col min="4" max="4" width="5.125" style="17" customWidth="1"/>
    <col min="5" max="5" width="15.625" style="17" customWidth="1"/>
    <col min="6" max="6" width="5.125" style="17" customWidth="1"/>
    <col min="7" max="7" width="25.25" style="17" customWidth="1"/>
  </cols>
  <sheetData>
    <row r="1" spans="1:14" ht="31.5" customHeight="1">
      <c r="A1" s="64"/>
      <c r="B1" s="245" t="s">
        <v>73</v>
      </c>
      <c r="C1" s="245"/>
      <c r="D1" s="245"/>
      <c r="E1" s="245"/>
      <c r="F1" s="245"/>
      <c r="G1" s="64"/>
    </row>
    <row r="2" spans="1:14" s="17" customFormat="1" ht="31.5" customHeight="1">
      <c r="A2" s="64"/>
      <c r="B2" s="65"/>
      <c r="C2" s="244" t="s">
        <v>74</v>
      </c>
      <c r="D2" s="244"/>
      <c r="E2" s="244"/>
      <c r="F2" s="65"/>
      <c r="G2" s="64"/>
    </row>
    <row r="3" spans="1:14" ht="31.5" customHeight="1" thickBot="1">
      <c r="A3" s="64"/>
      <c r="B3" s="64"/>
      <c r="C3" s="64"/>
      <c r="D3" s="64"/>
      <c r="E3" s="64"/>
      <c r="F3" s="64"/>
      <c r="G3" s="64"/>
      <c r="H3" s="1"/>
      <c r="I3" s="1"/>
      <c r="J3" s="1"/>
      <c r="K3" s="1"/>
      <c r="L3" s="1"/>
      <c r="M3" s="1"/>
      <c r="N3" s="1"/>
    </row>
    <row r="4" spans="1:14" ht="48" customHeight="1">
      <c r="A4" s="195" t="s">
        <v>75</v>
      </c>
      <c r="B4" s="196">
        <v>1</v>
      </c>
      <c r="C4" s="130" t="str">
        <f>IF(B4="","",VLOOKUP(B4,'⓪名表（最初のみ入力）'!$A$2:$B$42,2,0))</f>
        <v>芥田川龍之介</v>
      </c>
      <c r="D4" s="66"/>
      <c r="E4" s="206" t="s">
        <v>78</v>
      </c>
      <c r="F4" s="200">
        <v>16</v>
      </c>
      <c r="G4" s="67" t="str">
        <f>IF(F4="","",VLOOKUP(F4,'⓪名表（最初のみ入力）'!$A$2:$B$42,2,0))</f>
        <v>16番の生徒</v>
      </c>
      <c r="H4" s="1"/>
      <c r="I4" s="1"/>
      <c r="J4" s="1"/>
      <c r="K4" s="1"/>
      <c r="L4" s="6"/>
      <c r="M4" s="6"/>
      <c r="N4" s="6"/>
    </row>
    <row r="5" spans="1:14" s="17" customFormat="1" ht="48" customHeight="1" thickBot="1">
      <c r="A5" s="197"/>
      <c r="B5" s="198"/>
      <c r="C5" s="131"/>
      <c r="D5" s="66"/>
      <c r="E5" s="207" t="s">
        <v>78</v>
      </c>
      <c r="F5" s="202">
        <v>17</v>
      </c>
      <c r="G5" s="68" t="str">
        <f>IF(F5="","",VLOOKUP(F5,'⓪名表（最初のみ入力）'!$A$2:$B$42,2,0))</f>
        <v>17番の生徒</v>
      </c>
      <c r="H5" s="14"/>
      <c r="I5" s="14"/>
      <c r="J5" s="14"/>
      <c r="K5" s="14"/>
      <c r="L5" s="6"/>
      <c r="M5" s="6"/>
      <c r="N5" s="6"/>
    </row>
    <row r="6" spans="1:14" ht="48" customHeight="1">
      <c r="A6" s="199" t="s">
        <v>76</v>
      </c>
      <c r="B6" s="200">
        <v>2</v>
      </c>
      <c r="C6" s="67" t="str">
        <f>IF(B6="","",VLOOKUP(B6,'⓪名表（最初のみ入力）'!$A$2:$B$42,2,0))</f>
        <v>2番の生徒</v>
      </c>
      <c r="D6" s="66"/>
      <c r="E6" s="206" t="s">
        <v>78</v>
      </c>
      <c r="F6" s="200">
        <v>18</v>
      </c>
      <c r="G6" s="67" t="str">
        <f>IF(F6="","",VLOOKUP(F6,'⓪名表（最初のみ入力）'!$A$2:$B$42,2,0))</f>
        <v>18番の生徒</v>
      </c>
      <c r="H6" s="1"/>
      <c r="I6" s="2"/>
      <c r="J6" s="1"/>
      <c r="K6" s="1"/>
      <c r="L6" s="5"/>
      <c r="M6" s="5"/>
      <c r="N6" s="5"/>
    </row>
    <row r="7" spans="1:14" s="17" customFormat="1" ht="48" customHeight="1" thickBot="1">
      <c r="A7" s="201"/>
      <c r="B7" s="202">
        <v>3</v>
      </c>
      <c r="C7" s="68" t="str">
        <f>IF(B7="","",VLOOKUP(B7,'⓪名表（最初のみ入力）'!$A$2:$B$42,2,0))</f>
        <v>3番の生徒</v>
      </c>
      <c r="D7" s="66"/>
      <c r="E7" s="208" t="s">
        <v>78</v>
      </c>
      <c r="F7" s="209">
        <v>19</v>
      </c>
      <c r="G7" s="68" t="str">
        <f>IF(F7="","",VLOOKUP(F7,'⓪名表（最初のみ入力）'!$A$2:$B$42,2,0))</f>
        <v>19番の生徒</v>
      </c>
      <c r="H7" s="14"/>
      <c r="I7" s="2"/>
      <c r="J7" s="14"/>
      <c r="K7" s="14"/>
      <c r="L7" s="7"/>
      <c r="M7" s="7"/>
      <c r="N7" s="7"/>
    </row>
    <row r="8" spans="1:14" ht="48" customHeight="1">
      <c r="A8" s="199" t="s">
        <v>77</v>
      </c>
      <c r="B8" s="200">
        <v>4</v>
      </c>
      <c r="C8" s="67" t="str">
        <f>IF(B8="","",VLOOKUP(B8,'⓪名表（最初のみ入力）'!$A$2:$B$42,2,0))</f>
        <v>4番の生徒</v>
      </c>
      <c r="D8" s="66"/>
      <c r="E8" s="206"/>
      <c r="F8" s="200">
        <v>20</v>
      </c>
      <c r="G8" s="67" t="str">
        <f>IF(F8="","",VLOOKUP(F8,'⓪名表（最初のみ入力）'!$A$2:$B$42,2,0))</f>
        <v>20番の生徒</v>
      </c>
      <c r="H8" s="1"/>
      <c r="I8" s="2"/>
      <c r="J8" s="1"/>
      <c r="K8" s="1"/>
      <c r="L8" s="5"/>
      <c r="M8" s="5"/>
      <c r="N8" s="5"/>
    </row>
    <row r="9" spans="1:14" ht="48" customHeight="1" thickBot="1">
      <c r="A9" s="203" t="s">
        <v>77</v>
      </c>
      <c r="B9" s="202">
        <v>5</v>
      </c>
      <c r="C9" s="68" t="str">
        <f>IF(B9="","",VLOOKUP(B9,'⓪名表（最初のみ入力）'!$A$2:$B$42,2,0))</f>
        <v>5番の生徒</v>
      </c>
      <c r="D9" s="66"/>
      <c r="E9" s="208"/>
      <c r="F9" s="210">
        <v>21</v>
      </c>
      <c r="G9" s="68" t="str">
        <f>IF(F9="","",VLOOKUP(F9,'⓪名表（最初のみ入力）'!$A$2:$B$42,2,0))</f>
        <v>21番の生徒</v>
      </c>
      <c r="H9" s="1"/>
      <c r="I9" s="2"/>
      <c r="J9" s="1"/>
      <c r="K9" s="1"/>
      <c r="L9" s="5"/>
      <c r="M9" s="5"/>
      <c r="N9" s="5"/>
    </row>
    <row r="10" spans="1:14" ht="48" customHeight="1">
      <c r="A10" s="199" t="s">
        <v>77</v>
      </c>
      <c r="B10" s="200">
        <v>6</v>
      </c>
      <c r="C10" s="67" t="str">
        <f>IF(B10="","",VLOOKUP(B10,'⓪名表（最初のみ入力）'!$A$2:$B$42,2,0))</f>
        <v>6番の生徒</v>
      </c>
      <c r="D10" s="66"/>
      <c r="E10" s="206"/>
      <c r="F10" s="200">
        <v>22</v>
      </c>
      <c r="G10" s="67" t="str">
        <f>IF(F10="","",VLOOKUP(F10,'⓪名表（最初のみ入力）'!$A$2:$B$42,2,0))</f>
        <v>22番の生徒</v>
      </c>
      <c r="H10" s="1"/>
      <c r="I10" s="1"/>
      <c r="J10" s="1"/>
      <c r="K10" s="1"/>
      <c r="L10" s="5"/>
      <c r="M10" s="5"/>
      <c r="N10" s="5"/>
    </row>
    <row r="11" spans="1:14" ht="48" customHeight="1" thickBot="1">
      <c r="A11" s="204" t="s">
        <v>77</v>
      </c>
      <c r="B11" s="202">
        <v>7</v>
      </c>
      <c r="C11" s="68" t="str">
        <f>IF(B11="","",VLOOKUP(B11,'⓪名表（最初のみ入力）'!$A$2:$B$42,2,0))</f>
        <v>7番の生徒</v>
      </c>
      <c r="D11" s="66"/>
      <c r="E11" s="207"/>
      <c r="F11" s="202">
        <v>23</v>
      </c>
      <c r="G11" s="68" t="str">
        <f>IF(F11="","",VLOOKUP(F11,'⓪名表（最初のみ入力）'!$A$2:$B$42,2,0))</f>
        <v>23番の生徒</v>
      </c>
      <c r="H11" s="1"/>
      <c r="I11" s="2"/>
      <c r="J11" s="1"/>
      <c r="K11" s="1"/>
      <c r="L11" s="5"/>
      <c r="M11" s="5"/>
      <c r="N11" s="5"/>
    </row>
    <row r="12" spans="1:14" ht="48" customHeight="1">
      <c r="A12" s="199"/>
      <c r="B12" s="200">
        <v>8</v>
      </c>
      <c r="C12" s="67" t="str">
        <f>IF(B12="","",VLOOKUP(B12,'⓪名表（最初のみ入力）'!$A$2:$B$42,2,0))</f>
        <v>8番の生徒</v>
      </c>
      <c r="D12" s="66"/>
      <c r="E12" s="206"/>
      <c r="F12" s="200">
        <v>24</v>
      </c>
      <c r="G12" s="67" t="str">
        <f>IF(F12="","",VLOOKUP(F12,'⓪名表（最初のみ入力）'!$A$2:$B$42,2,0))</f>
        <v>24番の生徒</v>
      </c>
      <c r="H12" s="1"/>
      <c r="I12" s="2"/>
      <c r="J12" s="1"/>
      <c r="K12" s="1"/>
      <c r="L12" s="5"/>
      <c r="M12" s="5"/>
      <c r="N12" s="5"/>
    </row>
    <row r="13" spans="1:14" ht="48" customHeight="1" thickBot="1">
      <c r="A13" s="203"/>
      <c r="B13" s="202">
        <v>9</v>
      </c>
      <c r="C13" s="68" t="str">
        <f>IF(B13="","",VLOOKUP(B13,'⓪名表（最初のみ入力）'!$A$2:$B$42,2,0))</f>
        <v>9番の生徒</v>
      </c>
      <c r="D13" s="66"/>
      <c r="E13" s="211"/>
      <c r="F13" s="209">
        <v>25</v>
      </c>
      <c r="G13" s="68" t="str">
        <f>IF(F13="","",VLOOKUP(F13,'⓪名表（最初のみ入力）'!$A$2:$B$42,2,0))</f>
        <v>25番の生徒</v>
      </c>
      <c r="H13" s="1"/>
      <c r="I13" s="2"/>
      <c r="J13" s="1"/>
      <c r="K13" s="1"/>
      <c r="L13" s="5"/>
      <c r="M13" s="5"/>
      <c r="N13" s="5"/>
    </row>
    <row r="14" spans="1:14" ht="48" customHeight="1">
      <c r="A14" s="199"/>
      <c r="B14" s="200">
        <v>10</v>
      </c>
      <c r="C14" s="67" t="str">
        <f>IF(B14="","",VLOOKUP(B14,'⓪名表（最初のみ入力）'!$A$2:$B$42,2,0))</f>
        <v>10番の生徒</v>
      </c>
      <c r="D14" s="66"/>
      <c r="E14" s="212"/>
      <c r="F14" s="200">
        <v>26</v>
      </c>
      <c r="G14" s="67" t="str">
        <f>IF(F14="","",VLOOKUP(F14,'⓪名表（最初のみ入力）'!$A$2:$B$42,2,0))</f>
        <v>26番の生徒</v>
      </c>
      <c r="H14" s="3"/>
      <c r="I14" s="1"/>
      <c r="J14" s="1"/>
      <c r="K14" s="1"/>
      <c r="L14" s="5"/>
      <c r="M14" s="5"/>
      <c r="N14" s="5"/>
    </row>
    <row r="15" spans="1:14" ht="48" customHeight="1" thickBot="1">
      <c r="A15" s="204"/>
      <c r="B15" s="202">
        <v>11</v>
      </c>
      <c r="C15" s="68" t="str">
        <f>IF(B15="","",VLOOKUP(B15,'⓪名表（最初のみ入力）'!$A$2:$B$42,2,0))</f>
        <v>11番の生徒</v>
      </c>
      <c r="D15" s="66"/>
      <c r="E15" s="208"/>
      <c r="F15" s="209">
        <v>27</v>
      </c>
      <c r="G15" s="68" t="str">
        <f>IF(F15="","",VLOOKUP(F15,'⓪名表（最初のみ入力）'!$A$2:$B$42,2,0))</f>
        <v>27番の生徒</v>
      </c>
      <c r="H15" s="1"/>
      <c r="I15" s="2"/>
      <c r="J15" s="1"/>
      <c r="K15" s="1"/>
      <c r="L15" s="5"/>
      <c r="M15" s="5"/>
      <c r="N15" s="5"/>
    </row>
    <row r="16" spans="1:14" ht="48" customHeight="1">
      <c r="A16" s="199"/>
      <c r="B16" s="200">
        <v>12</v>
      </c>
      <c r="C16" s="67" t="str">
        <f>IF(B16="","",VLOOKUP(B16,'⓪名表（最初のみ入力）'!$A$2:$B$42,2,0))</f>
        <v>12番の生徒</v>
      </c>
      <c r="D16" s="66"/>
      <c r="E16" s="206"/>
      <c r="F16" s="200">
        <v>28</v>
      </c>
      <c r="G16" s="67" t="str">
        <f>IF(F16="","",VLOOKUP(F16,'⓪名表（最初のみ入力）'!$A$2:$B$42,2,0))</f>
        <v>28番の生徒</v>
      </c>
      <c r="H16" s="1"/>
      <c r="I16" s="2"/>
      <c r="J16" s="1"/>
      <c r="K16" s="1"/>
      <c r="L16" s="5"/>
      <c r="M16" s="5"/>
      <c r="N16" s="5"/>
    </row>
    <row r="17" spans="1:14" ht="48" customHeight="1" thickBot="1">
      <c r="A17" s="205"/>
      <c r="B17" s="202">
        <v>13</v>
      </c>
      <c r="C17" s="68" t="str">
        <f>IF(B17="","",VLOOKUP(B17,'⓪名表（最初のみ入力）'!$A$2:$B$42,2,0))</f>
        <v>13番の生徒</v>
      </c>
      <c r="D17" s="66"/>
      <c r="E17" s="211"/>
      <c r="F17" s="209">
        <v>29</v>
      </c>
      <c r="G17" s="69" t="str">
        <f>IF(F17="","",VLOOKUP(F17,'⓪名表（最初のみ入力）'!$A$2:$B$42,2,0))</f>
        <v>29番の生徒</v>
      </c>
      <c r="H17" s="1"/>
      <c r="I17" s="2"/>
      <c r="J17" s="1"/>
      <c r="K17" s="1"/>
      <c r="L17" s="5"/>
      <c r="M17" s="5"/>
      <c r="N17" s="5"/>
    </row>
    <row r="18" spans="1:14" ht="48" customHeight="1" thickBot="1">
      <c r="A18" s="199"/>
      <c r="B18" s="200">
        <v>14</v>
      </c>
      <c r="C18" s="67" t="str">
        <f>IF(B18="","",VLOOKUP(B18,'⓪名表（最初のみ入力）'!$A$2:$B$42,2,0))</f>
        <v>14番の生徒</v>
      </c>
      <c r="D18" s="66"/>
      <c r="E18" s="213"/>
      <c r="F18" s="214">
        <v>30</v>
      </c>
      <c r="G18" s="70" t="str">
        <f>IF(F18="","",VLOOKUP(F18,'⓪名表（最初のみ入力）'!$A$2:$B$42,2,0))</f>
        <v>30番の生徒</v>
      </c>
      <c r="H18" s="1"/>
      <c r="I18" s="4"/>
      <c r="J18" s="1"/>
      <c r="K18" s="1"/>
      <c r="L18" s="5"/>
      <c r="M18" s="5"/>
      <c r="N18" s="5"/>
    </row>
    <row r="19" spans="1:14" ht="48" customHeight="1" thickBot="1">
      <c r="A19" s="204"/>
      <c r="B19" s="202">
        <v>15</v>
      </c>
      <c r="C19" s="68" t="str">
        <f>IF(B19="","",VLOOKUP(B19,'⓪名表（最初のみ入力）'!$A$2:$B$42,2,0))</f>
        <v>15番の生徒</v>
      </c>
      <c r="D19" s="71"/>
      <c r="E19" s="42"/>
      <c r="F19" s="42"/>
      <c r="G19" s="42"/>
      <c r="H19" s="1"/>
      <c r="I19" s="1"/>
      <c r="J19" s="1"/>
      <c r="K19" s="1"/>
      <c r="L19" s="5"/>
      <c r="M19" s="5"/>
      <c r="N19" s="5"/>
    </row>
    <row r="20" spans="1:14" ht="18.95" customHeight="1">
      <c r="A20" s="53"/>
      <c r="B20" s="53"/>
      <c r="C20" s="53"/>
      <c r="D20" s="42"/>
      <c r="E20" s="53"/>
      <c r="F20" s="53"/>
      <c r="G20" s="53"/>
      <c r="H20" s="1"/>
      <c r="I20" s="5"/>
      <c r="J20" s="5"/>
      <c r="K20" s="5"/>
    </row>
    <row r="21" spans="1:14" ht="18.95" customHeight="1">
      <c r="A21" s="37"/>
      <c r="B21" s="37"/>
      <c r="C21" s="37"/>
      <c r="D21" s="38"/>
      <c r="E21" s="37"/>
      <c r="F21" s="37"/>
      <c r="G21" s="37"/>
      <c r="H21" s="1"/>
      <c r="I21" s="5"/>
      <c r="J21" s="5"/>
      <c r="K21" s="5"/>
    </row>
    <row r="22" spans="1:14" ht="18.95" customHeight="1">
      <c r="A22" s="37"/>
      <c r="B22" s="37"/>
      <c r="C22" s="37"/>
      <c r="D22" s="37"/>
      <c r="E22" s="37"/>
      <c r="F22" s="37"/>
      <c r="G22" s="37"/>
      <c r="L22" s="5"/>
      <c r="M22" s="5"/>
      <c r="N22" s="5"/>
    </row>
    <row r="23" spans="1:14" ht="18.95" customHeight="1">
      <c r="A23" s="37"/>
      <c r="B23" s="37"/>
      <c r="C23" s="37"/>
      <c r="D23" s="37"/>
      <c r="E23" s="37"/>
      <c r="F23" s="37"/>
      <c r="G23" s="37"/>
      <c r="L23" s="5"/>
      <c r="M23" s="5"/>
      <c r="N23" s="5"/>
    </row>
    <row r="24" spans="1:14" ht="21.75" customHeight="1"/>
    <row r="25" spans="1:14" ht="13.5" customHeight="1">
      <c r="E25" s="14"/>
      <c r="F25" s="14"/>
      <c r="G25" s="14"/>
    </row>
    <row r="26" spans="1:14" ht="14.25" customHeight="1">
      <c r="E26" s="14"/>
      <c r="F26" s="14"/>
      <c r="G26" s="14"/>
    </row>
    <row r="28" spans="1:14" ht="13.5" customHeight="1"/>
    <row r="29" spans="1:14" ht="14.25" customHeight="1"/>
  </sheetData>
  <mergeCells count="5">
    <mergeCell ref="B1:F1"/>
    <mergeCell ref="C2:E2"/>
    <mergeCell ref="A4:A5"/>
    <mergeCell ref="C4:C5"/>
    <mergeCell ref="B4:B5"/>
  </mergeCells>
  <phoneticPr fontId="1"/>
  <pageMargins left="0.70866141732283472" right="0.70866141732283472" top="0.74803149606299213" bottom="0.74803149606299213" header="0.31496062992125984" footer="0.31496062992125984"/>
  <pageSetup paperSize="9" scale="91"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45"/>
  <sheetViews>
    <sheetView zoomScale="70" zoomScaleNormal="70" workbookViewId="0">
      <selection activeCell="M21" sqref="M21"/>
    </sheetView>
  </sheetViews>
  <sheetFormatPr defaultRowHeight="13.5"/>
  <cols>
    <col min="1" max="1" width="5.625" style="17" customWidth="1"/>
    <col min="2" max="5" width="15.625" style="17" customWidth="1"/>
    <col min="6" max="7" width="16.625" style="17" customWidth="1"/>
    <col min="8" max="9" width="9" style="17"/>
    <col min="10" max="10" width="16.875" style="17" customWidth="1"/>
    <col min="11" max="16384" width="9" style="17"/>
  </cols>
  <sheetData>
    <row r="1" spans="1:10" ht="15">
      <c r="A1" s="132" t="s">
        <v>89</v>
      </c>
      <c r="B1" s="133"/>
      <c r="C1" s="133"/>
      <c r="D1" s="133"/>
      <c r="E1" s="133"/>
      <c r="F1" s="133"/>
      <c r="G1" s="134"/>
      <c r="H1" s="53"/>
    </row>
    <row r="2" spans="1:10" ht="28.5" customHeight="1" thickBot="1">
      <c r="A2" s="135"/>
      <c r="B2" s="136"/>
      <c r="C2" s="136"/>
      <c r="D2" s="136"/>
      <c r="E2" s="136"/>
      <c r="F2" s="136"/>
      <c r="G2" s="137"/>
      <c r="H2" s="53"/>
    </row>
    <row r="3" spans="1:10" ht="15.75" thickBot="1">
      <c r="A3" s="72"/>
      <c r="B3" s="73"/>
      <c r="C3" s="72"/>
      <c r="D3" s="72"/>
      <c r="E3" s="72"/>
      <c r="F3" s="74"/>
      <c r="G3" s="74"/>
      <c r="H3" s="53"/>
    </row>
    <row r="4" spans="1:10" ht="30.75" customHeight="1" thickBot="1">
      <c r="A4" s="75"/>
      <c r="B4" s="76" t="s">
        <v>0</v>
      </c>
      <c r="C4" s="77" t="s">
        <v>45</v>
      </c>
      <c r="D4" s="78" t="s">
        <v>46</v>
      </c>
      <c r="E4" s="78" t="s">
        <v>47</v>
      </c>
      <c r="F4" s="79" t="s">
        <v>48</v>
      </c>
      <c r="G4" s="80" t="s">
        <v>49</v>
      </c>
      <c r="H4" s="53"/>
      <c r="J4" s="15"/>
    </row>
    <row r="5" spans="1:10" ht="21.75" customHeight="1" thickTop="1">
      <c r="A5" s="81">
        <v>1</v>
      </c>
      <c r="B5" s="82" t="str">
        <f>IF(A5="","",VLOOKUP(A5,'⓪名表（最初のみ入力）'!$A$2:$B$42,2,0))</f>
        <v>芥田川龍之介</v>
      </c>
      <c r="C5" s="182" t="s">
        <v>90</v>
      </c>
      <c r="D5" s="183" t="s">
        <v>98</v>
      </c>
      <c r="E5" s="183" t="s">
        <v>94</v>
      </c>
      <c r="F5" s="183" t="s">
        <v>92</v>
      </c>
      <c r="G5" s="184" t="s">
        <v>91</v>
      </c>
      <c r="H5" s="53"/>
    </row>
    <row r="6" spans="1:10" ht="21.75" customHeight="1">
      <c r="A6" s="83">
        <v>2</v>
      </c>
      <c r="B6" s="84" t="str">
        <f>IF(A6="","",VLOOKUP(A6,'⓪名表（最初のみ入力）'!$A$2:$B$42,2,0))</f>
        <v>2番の生徒</v>
      </c>
      <c r="C6" s="185" t="s">
        <v>90</v>
      </c>
      <c r="D6" s="186" t="s">
        <v>98</v>
      </c>
      <c r="E6" s="186" t="s">
        <v>95</v>
      </c>
      <c r="F6" s="186" t="s">
        <v>92</v>
      </c>
      <c r="G6" s="187" t="s">
        <v>91</v>
      </c>
      <c r="H6" s="53"/>
      <c r="J6" s="16"/>
    </row>
    <row r="7" spans="1:10" ht="21.75" customHeight="1">
      <c r="A7" s="83">
        <v>3</v>
      </c>
      <c r="B7" s="84" t="str">
        <f>IF(A7="","",VLOOKUP(A7,'⓪名表（最初のみ入力）'!$A$2:$B$42,2,0))</f>
        <v>3番の生徒</v>
      </c>
      <c r="C7" s="185" t="s">
        <v>90</v>
      </c>
      <c r="D7" s="186" t="s">
        <v>99</v>
      </c>
      <c r="E7" s="186" t="s">
        <v>95</v>
      </c>
      <c r="F7" s="186" t="s">
        <v>93</v>
      </c>
      <c r="G7" s="187" t="s">
        <v>91</v>
      </c>
      <c r="H7" s="53"/>
      <c r="J7" s="16"/>
    </row>
    <row r="8" spans="1:10" ht="21.75" customHeight="1">
      <c r="A8" s="83">
        <v>4</v>
      </c>
      <c r="B8" s="84" t="str">
        <f>IF(A8="","",VLOOKUP(A8,'⓪名表（最初のみ入力）'!$A$2:$B$42,2,0))</f>
        <v>4番の生徒</v>
      </c>
      <c r="C8" s="185" t="s">
        <v>90</v>
      </c>
      <c r="D8" s="186" t="s">
        <v>99</v>
      </c>
      <c r="E8" s="186" t="s">
        <v>95</v>
      </c>
      <c r="F8" s="186" t="s">
        <v>93</v>
      </c>
      <c r="G8" s="187" t="s">
        <v>91</v>
      </c>
      <c r="H8" s="53"/>
    </row>
    <row r="9" spans="1:10" ht="21.75" customHeight="1">
      <c r="A9" s="83">
        <v>5</v>
      </c>
      <c r="B9" s="84" t="str">
        <f>IF(A9="","",VLOOKUP(A9,'⓪名表（最初のみ入力）'!$A$2:$B$42,2,0))</f>
        <v>5番の生徒</v>
      </c>
      <c r="C9" s="185" t="s">
        <v>90</v>
      </c>
      <c r="D9" s="186" t="s">
        <v>100</v>
      </c>
      <c r="E9" s="186" t="s">
        <v>96</v>
      </c>
      <c r="F9" s="186" t="s">
        <v>93</v>
      </c>
      <c r="G9" s="187" t="s">
        <v>91</v>
      </c>
      <c r="H9" s="53"/>
      <c r="I9" s="20"/>
    </row>
    <row r="10" spans="1:10" ht="21.75" customHeight="1">
      <c r="A10" s="83">
        <v>6</v>
      </c>
      <c r="B10" s="84" t="str">
        <f>IF(A10="","",VLOOKUP(A10,'⓪名表（最初のみ入力）'!$A$2:$B$42,2,0))</f>
        <v>6番の生徒</v>
      </c>
      <c r="C10" s="185" t="s">
        <v>90</v>
      </c>
      <c r="D10" s="186" t="s">
        <v>100</v>
      </c>
      <c r="E10" s="186" t="s">
        <v>96</v>
      </c>
      <c r="F10" s="186" t="s">
        <v>93</v>
      </c>
      <c r="G10" s="187" t="s">
        <v>91</v>
      </c>
      <c r="H10" s="53"/>
      <c r="I10" s="20"/>
    </row>
    <row r="11" spans="1:10" ht="21.75" customHeight="1">
      <c r="A11" s="83">
        <v>7</v>
      </c>
      <c r="B11" s="84" t="str">
        <f>IF(A11="","",VLOOKUP(A11,'⓪名表（最初のみ入力）'!$A$2:$B$42,2,0))</f>
        <v>7番の生徒</v>
      </c>
      <c r="C11" s="185" t="s">
        <v>90</v>
      </c>
      <c r="D11" s="186" t="s">
        <v>101</v>
      </c>
      <c r="E11" s="186" t="s">
        <v>97</v>
      </c>
      <c r="F11" s="186" t="s">
        <v>94</v>
      </c>
      <c r="G11" s="187" t="s">
        <v>92</v>
      </c>
      <c r="H11" s="53"/>
    </row>
    <row r="12" spans="1:10" ht="21.75" customHeight="1">
      <c r="A12" s="83">
        <v>8</v>
      </c>
      <c r="B12" s="84" t="str">
        <f>IF(A12="","",VLOOKUP(A12,'⓪名表（最初のみ入力）'!$A$2:$B$42,2,0))</f>
        <v>8番の生徒</v>
      </c>
      <c r="C12" s="185" t="s">
        <v>90</v>
      </c>
      <c r="D12" s="186" t="s">
        <v>101</v>
      </c>
      <c r="E12" s="186" t="s">
        <v>97</v>
      </c>
      <c r="F12" s="186" t="s">
        <v>94</v>
      </c>
      <c r="G12" s="187" t="s">
        <v>92</v>
      </c>
      <c r="H12" s="53"/>
    </row>
    <row r="13" spans="1:10" ht="21.75" customHeight="1">
      <c r="A13" s="83">
        <v>9</v>
      </c>
      <c r="B13" s="84" t="str">
        <f>IF(A13="","",VLOOKUP(A13,'⓪名表（最初のみ入力）'!$A$2:$B$42,2,0))</f>
        <v>9番の生徒</v>
      </c>
      <c r="C13" s="185" t="s">
        <v>91</v>
      </c>
      <c r="D13" s="188" t="s">
        <v>90</v>
      </c>
      <c r="E13" s="189" t="s">
        <v>98</v>
      </c>
      <c r="F13" s="186" t="s">
        <v>94</v>
      </c>
      <c r="G13" s="187" t="s">
        <v>92</v>
      </c>
      <c r="H13" s="53"/>
    </row>
    <row r="14" spans="1:10" ht="21.75" customHeight="1">
      <c r="A14" s="83">
        <v>10</v>
      </c>
      <c r="B14" s="84" t="str">
        <f>IF(A14="","",VLOOKUP(A14,'⓪名表（最初のみ入力）'!$A$2:$B$42,2,0))</f>
        <v>10番の生徒</v>
      </c>
      <c r="C14" s="185" t="s">
        <v>91</v>
      </c>
      <c r="D14" s="186" t="s">
        <v>90</v>
      </c>
      <c r="E14" s="186" t="s">
        <v>98</v>
      </c>
      <c r="F14" s="190" t="s">
        <v>95</v>
      </c>
      <c r="G14" s="187" t="s">
        <v>92</v>
      </c>
      <c r="H14" s="53"/>
    </row>
    <row r="15" spans="1:10" ht="21.75" customHeight="1">
      <c r="A15" s="83">
        <v>11</v>
      </c>
      <c r="B15" s="84" t="str">
        <f>IF(A15="","",VLOOKUP(A15,'⓪名表（最初のみ入力）'!$A$2:$B$42,2,0))</f>
        <v>11番の生徒</v>
      </c>
      <c r="C15" s="185" t="s">
        <v>91</v>
      </c>
      <c r="D15" s="186" t="s">
        <v>90</v>
      </c>
      <c r="E15" s="186" t="s">
        <v>99</v>
      </c>
      <c r="F15" s="186" t="s">
        <v>95</v>
      </c>
      <c r="G15" s="187" t="s">
        <v>93</v>
      </c>
      <c r="H15" s="53"/>
    </row>
    <row r="16" spans="1:10" ht="21.75" customHeight="1">
      <c r="A16" s="83">
        <v>12</v>
      </c>
      <c r="B16" s="84" t="str">
        <f>IF(A16="","",VLOOKUP(A16,'⓪名表（最初のみ入力）'!$A$2:$B$42,2,0))</f>
        <v>12番の生徒</v>
      </c>
      <c r="C16" s="185" t="s">
        <v>91</v>
      </c>
      <c r="D16" s="186" t="s">
        <v>90</v>
      </c>
      <c r="E16" s="186" t="s">
        <v>99</v>
      </c>
      <c r="F16" s="186" t="s">
        <v>95</v>
      </c>
      <c r="G16" s="187" t="s">
        <v>93</v>
      </c>
      <c r="H16" s="53"/>
    </row>
    <row r="17" spans="1:8" ht="21.75" customHeight="1">
      <c r="A17" s="83">
        <v>13</v>
      </c>
      <c r="B17" s="84" t="str">
        <f>IF(A17="","",VLOOKUP(A17,'⓪名表（最初のみ入力）'!$A$2:$B$42,2,0))</f>
        <v>13番の生徒</v>
      </c>
      <c r="C17" s="185" t="s">
        <v>91</v>
      </c>
      <c r="D17" s="186" t="s">
        <v>90</v>
      </c>
      <c r="E17" s="186" t="s">
        <v>100</v>
      </c>
      <c r="F17" s="186" t="s">
        <v>96</v>
      </c>
      <c r="G17" s="187" t="s">
        <v>93</v>
      </c>
      <c r="H17" s="53"/>
    </row>
    <row r="18" spans="1:8" ht="21.75" customHeight="1">
      <c r="A18" s="83">
        <v>14</v>
      </c>
      <c r="B18" s="84" t="str">
        <f>IF(A18="","",VLOOKUP(A18,'⓪名表（最初のみ入力）'!$A$2:$B$42,2,0))</f>
        <v>14番の生徒</v>
      </c>
      <c r="C18" s="185" t="s">
        <v>91</v>
      </c>
      <c r="D18" s="186" t="s">
        <v>90</v>
      </c>
      <c r="E18" s="186" t="s">
        <v>100</v>
      </c>
      <c r="F18" s="186" t="s">
        <v>96</v>
      </c>
      <c r="G18" s="187" t="s">
        <v>93</v>
      </c>
      <c r="H18" s="53"/>
    </row>
    <row r="19" spans="1:8" ht="21.75" customHeight="1">
      <c r="A19" s="83">
        <v>15</v>
      </c>
      <c r="B19" s="84" t="str">
        <f>IF(A19="","",VLOOKUP(A19,'⓪名表（最初のみ入力）'!$A$2:$B$42,2,0))</f>
        <v>15番の生徒</v>
      </c>
      <c r="C19" s="185" t="s">
        <v>92</v>
      </c>
      <c r="D19" s="186" t="s">
        <v>90</v>
      </c>
      <c r="E19" s="186" t="s">
        <v>101</v>
      </c>
      <c r="F19" s="186" t="s">
        <v>97</v>
      </c>
      <c r="G19" s="187" t="s">
        <v>94</v>
      </c>
      <c r="H19" s="53"/>
    </row>
    <row r="20" spans="1:8" ht="21.75" customHeight="1">
      <c r="A20" s="83">
        <v>16</v>
      </c>
      <c r="B20" s="84" t="str">
        <f>IF(A20="","",VLOOKUP(A20,'⓪名表（最初のみ入力）'!$A$2:$B$42,2,0))</f>
        <v>16番の生徒</v>
      </c>
      <c r="C20" s="185" t="s">
        <v>92</v>
      </c>
      <c r="D20" s="186" t="s">
        <v>90</v>
      </c>
      <c r="E20" s="186" t="s">
        <v>101</v>
      </c>
      <c r="F20" s="186" t="s">
        <v>97</v>
      </c>
      <c r="G20" s="187" t="s">
        <v>94</v>
      </c>
      <c r="H20" s="53"/>
    </row>
    <row r="21" spans="1:8" ht="21.75" customHeight="1">
      <c r="A21" s="83">
        <v>17</v>
      </c>
      <c r="B21" s="84" t="str">
        <f>IF(A21="","",VLOOKUP(A21,'⓪名表（最初のみ入力）'!$A$2:$B$42,2,0))</f>
        <v>17番の生徒</v>
      </c>
      <c r="C21" s="185" t="s">
        <v>92</v>
      </c>
      <c r="D21" s="186" t="s">
        <v>91</v>
      </c>
      <c r="E21" s="188" t="s">
        <v>90</v>
      </c>
      <c r="F21" s="186" t="s">
        <v>98</v>
      </c>
      <c r="G21" s="187" t="s">
        <v>94</v>
      </c>
      <c r="H21" s="53"/>
    </row>
    <row r="22" spans="1:8" ht="21.75" customHeight="1">
      <c r="A22" s="85">
        <v>18</v>
      </c>
      <c r="B22" s="86" t="str">
        <f>IF(A22="","",VLOOKUP(A22,'⓪名表（最初のみ入力）'!$A$2:$B$42,2,0))</f>
        <v>18番の生徒</v>
      </c>
      <c r="C22" s="185" t="s">
        <v>92</v>
      </c>
      <c r="D22" s="186" t="s">
        <v>91</v>
      </c>
      <c r="E22" s="186" t="s">
        <v>90</v>
      </c>
      <c r="F22" s="186" t="s">
        <v>98</v>
      </c>
      <c r="G22" s="187" t="s">
        <v>95</v>
      </c>
      <c r="H22" s="53"/>
    </row>
    <row r="23" spans="1:8" ht="21.75" customHeight="1">
      <c r="A23" s="83">
        <v>19</v>
      </c>
      <c r="B23" s="84" t="str">
        <f>IF(A23="","",VLOOKUP(A23,'⓪名表（最初のみ入力）'!$A$2:$B$42,2,0))</f>
        <v>19番の生徒</v>
      </c>
      <c r="C23" s="185" t="s">
        <v>93</v>
      </c>
      <c r="D23" s="186" t="s">
        <v>91</v>
      </c>
      <c r="E23" s="186" t="s">
        <v>90</v>
      </c>
      <c r="F23" s="186" t="s">
        <v>99</v>
      </c>
      <c r="G23" s="187" t="s">
        <v>95</v>
      </c>
      <c r="H23" s="53"/>
    </row>
    <row r="24" spans="1:8" ht="21.75" customHeight="1">
      <c r="A24" s="83">
        <v>20</v>
      </c>
      <c r="B24" s="84" t="str">
        <f>IF(A24="","",VLOOKUP(A24,'⓪名表（最初のみ入力）'!$A$2:$B$42,2,0))</f>
        <v>20番の生徒</v>
      </c>
      <c r="C24" s="185" t="s">
        <v>93</v>
      </c>
      <c r="D24" s="186" t="s">
        <v>91</v>
      </c>
      <c r="E24" s="186" t="s">
        <v>90</v>
      </c>
      <c r="F24" s="186" t="s">
        <v>99</v>
      </c>
      <c r="G24" s="187" t="s">
        <v>95</v>
      </c>
      <c r="H24" s="53"/>
    </row>
    <row r="25" spans="1:8" ht="21.75" customHeight="1">
      <c r="A25" s="83">
        <v>21</v>
      </c>
      <c r="B25" s="84" t="str">
        <f>IF(A25="","",VLOOKUP(A25,'⓪名表（最初のみ入力）'!$A$2:$B$42,2,0))</f>
        <v>21番の生徒</v>
      </c>
      <c r="C25" s="185" t="s">
        <v>93</v>
      </c>
      <c r="D25" s="186" t="s">
        <v>91</v>
      </c>
      <c r="E25" s="186" t="s">
        <v>90</v>
      </c>
      <c r="F25" s="186" t="s">
        <v>100</v>
      </c>
      <c r="G25" s="187" t="s">
        <v>96</v>
      </c>
      <c r="H25" s="53"/>
    </row>
    <row r="26" spans="1:8" ht="21.75" customHeight="1">
      <c r="A26" s="83">
        <v>22</v>
      </c>
      <c r="B26" s="84" t="str">
        <f>IF(A26="","",VLOOKUP(A26,'⓪名表（最初のみ入力）'!$A$2:$B$42,2,0))</f>
        <v>22番の生徒</v>
      </c>
      <c r="C26" s="185" t="s">
        <v>93</v>
      </c>
      <c r="D26" s="186" t="s">
        <v>91</v>
      </c>
      <c r="E26" s="186" t="s">
        <v>90</v>
      </c>
      <c r="F26" s="186" t="s">
        <v>100</v>
      </c>
      <c r="G26" s="187" t="s">
        <v>96</v>
      </c>
      <c r="H26" s="53"/>
    </row>
    <row r="27" spans="1:8" ht="21.75" customHeight="1">
      <c r="A27" s="83">
        <v>23</v>
      </c>
      <c r="B27" s="84" t="str">
        <f>IF(A27="","",VLOOKUP(A27,'⓪名表（最初のみ入力）'!$A$2:$B$42,2,0))</f>
        <v>23番の生徒</v>
      </c>
      <c r="C27" s="185" t="s">
        <v>94</v>
      </c>
      <c r="D27" s="186" t="s">
        <v>92</v>
      </c>
      <c r="E27" s="186" t="s">
        <v>90</v>
      </c>
      <c r="F27" s="186" t="s">
        <v>101</v>
      </c>
      <c r="G27" s="187" t="s">
        <v>97</v>
      </c>
      <c r="H27" s="53"/>
    </row>
    <row r="28" spans="1:8" ht="21.75" customHeight="1">
      <c r="A28" s="83">
        <v>24</v>
      </c>
      <c r="B28" s="84" t="str">
        <f>IF(A28="","",VLOOKUP(A28,'⓪名表（最初のみ入力）'!$A$2:$B$42,2,0))</f>
        <v>24番の生徒</v>
      </c>
      <c r="C28" s="185" t="s">
        <v>94</v>
      </c>
      <c r="D28" s="186" t="s">
        <v>92</v>
      </c>
      <c r="E28" s="186" t="s">
        <v>90</v>
      </c>
      <c r="F28" s="186" t="s">
        <v>101</v>
      </c>
      <c r="G28" s="187" t="s">
        <v>97</v>
      </c>
      <c r="H28" s="53"/>
    </row>
    <row r="29" spans="1:8" ht="21.75" customHeight="1">
      <c r="A29" s="83">
        <v>25</v>
      </c>
      <c r="B29" s="84" t="str">
        <f>IF(A29="","",VLOOKUP(A29,'⓪名表（最初のみ入力）'!$A$2:$B$42,2,0))</f>
        <v>25番の生徒</v>
      </c>
      <c r="C29" s="185" t="s">
        <v>94</v>
      </c>
      <c r="D29" s="186" t="s">
        <v>92</v>
      </c>
      <c r="E29" s="186" t="s">
        <v>91</v>
      </c>
      <c r="F29" s="188" t="s">
        <v>90</v>
      </c>
      <c r="G29" s="187" t="s">
        <v>98</v>
      </c>
      <c r="H29" s="53"/>
    </row>
    <row r="30" spans="1:8" ht="21.75" customHeight="1">
      <c r="A30" s="83">
        <v>26</v>
      </c>
      <c r="B30" s="84" t="str">
        <f>IF(A30="","",VLOOKUP(A30,'⓪名表（最初のみ入力）'!$A$2:$B$42,2,0))</f>
        <v>26番の生徒</v>
      </c>
      <c r="C30" s="185" t="s">
        <v>95</v>
      </c>
      <c r="D30" s="186" t="s">
        <v>92</v>
      </c>
      <c r="E30" s="186" t="s">
        <v>91</v>
      </c>
      <c r="F30" s="186" t="s">
        <v>90</v>
      </c>
      <c r="G30" s="187" t="s">
        <v>98</v>
      </c>
      <c r="H30" s="53"/>
    </row>
    <row r="31" spans="1:8" ht="21.75" customHeight="1">
      <c r="A31" s="83">
        <v>27</v>
      </c>
      <c r="B31" s="84" t="str">
        <f>IF(A31="","",VLOOKUP(A31,'⓪名表（最初のみ入力）'!$A$2:$B$42,2,0))</f>
        <v>27番の生徒</v>
      </c>
      <c r="C31" s="185" t="s">
        <v>95</v>
      </c>
      <c r="D31" s="186" t="s">
        <v>93</v>
      </c>
      <c r="E31" s="186" t="s">
        <v>91</v>
      </c>
      <c r="F31" s="186" t="s">
        <v>90</v>
      </c>
      <c r="G31" s="187" t="s">
        <v>99</v>
      </c>
      <c r="H31" s="53"/>
    </row>
    <row r="32" spans="1:8" ht="21.75" customHeight="1">
      <c r="A32" s="83">
        <v>28</v>
      </c>
      <c r="B32" s="84" t="str">
        <f>IF(A32="","",VLOOKUP(A32,'⓪名表（最初のみ入力）'!$A$2:$B$42,2,0))</f>
        <v>28番の生徒</v>
      </c>
      <c r="C32" s="185" t="s">
        <v>95</v>
      </c>
      <c r="D32" s="186" t="s">
        <v>93</v>
      </c>
      <c r="E32" s="186" t="s">
        <v>91</v>
      </c>
      <c r="F32" s="186" t="s">
        <v>90</v>
      </c>
      <c r="G32" s="187" t="s">
        <v>99</v>
      </c>
      <c r="H32" s="53"/>
    </row>
    <row r="33" spans="1:8" ht="21.75" customHeight="1">
      <c r="A33" s="83">
        <v>29</v>
      </c>
      <c r="B33" s="84" t="str">
        <f>IF(A33="","",VLOOKUP(A33,'⓪名表（最初のみ入力）'!$A$2:$B$42,2,0))</f>
        <v>29番の生徒</v>
      </c>
      <c r="C33" s="185" t="s">
        <v>96</v>
      </c>
      <c r="D33" s="186" t="s">
        <v>93</v>
      </c>
      <c r="E33" s="186" t="s">
        <v>91</v>
      </c>
      <c r="F33" s="186" t="s">
        <v>90</v>
      </c>
      <c r="G33" s="187" t="s">
        <v>100</v>
      </c>
      <c r="H33" s="53"/>
    </row>
    <row r="34" spans="1:8" ht="21.75" customHeight="1">
      <c r="A34" s="83">
        <v>30</v>
      </c>
      <c r="B34" s="84" t="str">
        <f>IF(A34="","",VLOOKUP(A34,'⓪名表（最初のみ入力）'!$A$2:$B$42,2,0))</f>
        <v>30番の生徒</v>
      </c>
      <c r="C34" s="185" t="s">
        <v>96</v>
      </c>
      <c r="D34" s="186" t="s">
        <v>93</v>
      </c>
      <c r="E34" s="186" t="s">
        <v>91</v>
      </c>
      <c r="F34" s="186" t="s">
        <v>90</v>
      </c>
      <c r="G34" s="187" t="s">
        <v>100</v>
      </c>
      <c r="H34" s="53"/>
    </row>
    <row r="35" spans="1:8" ht="21.75" customHeight="1">
      <c r="A35" s="83">
        <v>31</v>
      </c>
      <c r="B35" s="84" t="str">
        <f>IF(A35="","",VLOOKUP(A35,'⓪名表（最初のみ入力）'!$A$2:$B$42,2,0))</f>
        <v>31番の生徒</v>
      </c>
      <c r="C35" s="185" t="s">
        <v>97</v>
      </c>
      <c r="D35" s="186" t="s">
        <v>94</v>
      </c>
      <c r="E35" s="186" t="s">
        <v>92</v>
      </c>
      <c r="F35" s="186" t="s">
        <v>90</v>
      </c>
      <c r="G35" s="187" t="s">
        <v>101</v>
      </c>
      <c r="H35" s="53"/>
    </row>
    <row r="36" spans="1:8" ht="21.75" customHeight="1">
      <c r="A36" s="83">
        <v>32</v>
      </c>
      <c r="B36" s="84" t="str">
        <f>IF(A36="","",VLOOKUP(A36,'⓪名表（最初のみ入力）'!$A$2:$B$42,2,0))</f>
        <v>32番の生徒</v>
      </c>
      <c r="C36" s="185" t="s">
        <v>97</v>
      </c>
      <c r="D36" s="186" t="s">
        <v>94</v>
      </c>
      <c r="E36" s="186" t="s">
        <v>92</v>
      </c>
      <c r="F36" s="186" t="s">
        <v>90</v>
      </c>
      <c r="G36" s="187" t="s">
        <v>101</v>
      </c>
      <c r="H36" s="53"/>
    </row>
    <row r="37" spans="1:8" ht="21.75" customHeight="1">
      <c r="A37" s="83">
        <v>33</v>
      </c>
      <c r="B37" s="84" t="str">
        <f>IF(A37="","",VLOOKUP(A37,'⓪名表（最初のみ入力）'!$A$2:$B$42,2,0))</f>
        <v>33番の生徒</v>
      </c>
      <c r="C37" s="185" t="s">
        <v>98</v>
      </c>
      <c r="D37" s="186" t="s">
        <v>94</v>
      </c>
      <c r="E37" s="186" t="s">
        <v>92</v>
      </c>
      <c r="F37" s="186" t="s">
        <v>91</v>
      </c>
      <c r="G37" s="191" t="s">
        <v>90</v>
      </c>
      <c r="H37" s="53"/>
    </row>
    <row r="38" spans="1:8" ht="21.75" customHeight="1">
      <c r="A38" s="83">
        <v>34</v>
      </c>
      <c r="B38" s="84" t="str">
        <f>IF(A38="","",VLOOKUP(A38,'⓪名表（最初のみ入力）'!$A$2:$B$42,2,0))</f>
        <v>34番の生徒</v>
      </c>
      <c r="C38" s="185" t="s">
        <v>98</v>
      </c>
      <c r="D38" s="186" t="s">
        <v>95</v>
      </c>
      <c r="E38" s="186" t="s">
        <v>92</v>
      </c>
      <c r="F38" s="186" t="s">
        <v>91</v>
      </c>
      <c r="G38" s="187" t="s">
        <v>90</v>
      </c>
      <c r="H38" s="53"/>
    </row>
    <row r="39" spans="1:8" ht="21.75" customHeight="1">
      <c r="A39" s="83">
        <v>35</v>
      </c>
      <c r="B39" s="84" t="str">
        <f>IF(A39="","",VLOOKUP(A39,'⓪名表（最初のみ入力）'!$A$2:$B$42,2,0))</f>
        <v>35番の生徒</v>
      </c>
      <c r="C39" s="185" t="s">
        <v>99</v>
      </c>
      <c r="D39" s="186" t="s">
        <v>95</v>
      </c>
      <c r="E39" s="186" t="s">
        <v>93</v>
      </c>
      <c r="F39" s="186" t="s">
        <v>91</v>
      </c>
      <c r="G39" s="187" t="s">
        <v>90</v>
      </c>
      <c r="H39" s="53"/>
    </row>
    <row r="40" spans="1:8" ht="21.75" customHeight="1">
      <c r="A40" s="83">
        <v>36</v>
      </c>
      <c r="B40" s="84" t="str">
        <f>IF(A40="","",VLOOKUP(A40,'⓪名表（最初のみ入力）'!$A$2:$B$42,2,0))</f>
        <v>36番の生徒</v>
      </c>
      <c r="C40" s="185" t="s">
        <v>99</v>
      </c>
      <c r="D40" s="186" t="s">
        <v>95</v>
      </c>
      <c r="E40" s="186" t="s">
        <v>93</v>
      </c>
      <c r="F40" s="186" t="s">
        <v>91</v>
      </c>
      <c r="G40" s="187" t="s">
        <v>90</v>
      </c>
      <c r="H40" s="53"/>
    </row>
    <row r="41" spans="1:8" ht="21.75" customHeight="1">
      <c r="A41" s="83">
        <v>37</v>
      </c>
      <c r="B41" s="84" t="str">
        <f>IF(A41="","",VLOOKUP(A41,'⓪名表（最初のみ入力）'!$A$2:$B$42,2,0))</f>
        <v>37番の生徒</v>
      </c>
      <c r="C41" s="185" t="s">
        <v>100</v>
      </c>
      <c r="D41" s="186" t="s">
        <v>96</v>
      </c>
      <c r="E41" s="186" t="s">
        <v>93</v>
      </c>
      <c r="F41" s="186" t="s">
        <v>91</v>
      </c>
      <c r="G41" s="187" t="s">
        <v>90</v>
      </c>
      <c r="H41" s="53"/>
    </row>
    <row r="42" spans="1:8" ht="21.75" customHeight="1">
      <c r="A42" s="83">
        <v>38</v>
      </c>
      <c r="B42" s="84" t="str">
        <f>IF(A42="","",VLOOKUP(A42,'⓪名表（最初のみ入力）'!$A$2:$B$42,2,0))</f>
        <v>38番の生徒</v>
      </c>
      <c r="C42" s="185" t="s">
        <v>100</v>
      </c>
      <c r="D42" s="186" t="s">
        <v>96</v>
      </c>
      <c r="E42" s="186" t="s">
        <v>93</v>
      </c>
      <c r="F42" s="186" t="s">
        <v>91</v>
      </c>
      <c r="G42" s="187" t="s">
        <v>90</v>
      </c>
      <c r="H42" s="53"/>
    </row>
    <row r="43" spans="1:8" ht="21.75" customHeight="1">
      <c r="A43" s="83">
        <v>39</v>
      </c>
      <c r="B43" s="84" t="str">
        <f>IF(A43="","",VLOOKUP(A43,'⓪名表（最初のみ入力）'!$A$2:$B$42,2,0))</f>
        <v>39番の生徒</v>
      </c>
      <c r="C43" s="185" t="s">
        <v>101</v>
      </c>
      <c r="D43" s="186" t="s">
        <v>97</v>
      </c>
      <c r="E43" s="186" t="s">
        <v>94</v>
      </c>
      <c r="F43" s="186" t="s">
        <v>92</v>
      </c>
      <c r="G43" s="187" t="s">
        <v>90</v>
      </c>
      <c r="H43" s="53"/>
    </row>
    <row r="44" spans="1:8" ht="21.75" customHeight="1" thickBot="1">
      <c r="A44" s="87">
        <v>40</v>
      </c>
      <c r="B44" s="88" t="str">
        <f>IF(A44="","",VLOOKUP(A44,'⓪名表（最初のみ入力）'!$A$2:$B$42,2,0))</f>
        <v>40番の生徒</v>
      </c>
      <c r="C44" s="192" t="s">
        <v>101</v>
      </c>
      <c r="D44" s="193" t="s">
        <v>97</v>
      </c>
      <c r="E44" s="193" t="s">
        <v>94</v>
      </c>
      <c r="F44" s="193" t="s">
        <v>92</v>
      </c>
      <c r="G44" s="194" t="s">
        <v>90</v>
      </c>
      <c r="H44" s="53"/>
    </row>
    <row r="45" spans="1:8">
      <c r="A45" s="37"/>
      <c r="B45" s="37"/>
      <c r="C45" s="37"/>
      <c r="D45" s="37"/>
      <c r="E45" s="37"/>
      <c r="F45" s="37"/>
      <c r="G45" s="37"/>
    </row>
  </sheetData>
  <mergeCells count="1">
    <mergeCell ref="A1:G2"/>
  </mergeCells>
  <phoneticPr fontId="1"/>
  <pageMargins left="0.70866141732283472" right="0.70866141732283472" top="0.74803149606299213" bottom="0.74803149606299213" header="0.31496062992125984" footer="0.31496062992125984"/>
  <pageSetup paperSize="9" scale="84"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3"/>
  <sheetViews>
    <sheetView workbookViewId="0">
      <selection activeCell="F1" sqref="F1:F1048576"/>
    </sheetView>
  </sheetViews>
  <sheetFormatPr defaultRowHeight="13.5"/>
  <cols>
    <col min="1" max="1" width="18.75" style="17" customWidth="1"/>
    <col min="2" max="9" width="10.75" style="17" customWidth="1"/>
    <col min="10" max="16384" width="9" style="17"/>
  </cols>
  <sheetData>
    <row r="1" spans="1:10" ht="27" customHeight="1">
      <c r="A1" s="53" t="s">
        <v>69</v>
      </c>
      <c r="B1" s="116"/>
      <c r="C1" s="53" t="s">
        <v>70</v>
      </c>
      <c r="D1" s="53"/>
      <c r="E1" s="53"/>
      <c r="F1" s="53"/>
      <c r="G1" s="53"/>
      <c r="H1" s="53"/>
      <c r="I1" s="53"/>
    </row>
    <row r="2" spans="1:10" ht="15">
      <c r="A2" s="60" t="s">
        <v>65</v>
      </c>
      <c r="B2" s="117" t="s">
        <v>67</v>
      </c>
      <c r="C2" s="117" t="s">
        <v>68</v>
      </c>
      <c r="D2" s="117"/>
      <c r="E2" s="117"/>
      <c r="F2" s="117"/>
      <c r="G2" s="117"/>
      <c r="H2" s="117"/>
      <c r="I2" s="117"/>
    </row>
    <row r="3" spans="1:10" ht="15">
      <c r="A3" s="60" t="s">
        <v>66</v>
      </c>
      <c r="B3" s="118">
        <v>44659</v>
      </c>
      <c r="C3" s="118">
        <v>44659</v>
      </c>
      <c r="D3" s="118"/>
      <c r="E3" s="118"/>
      <c r="F3" s="118"/>
      <c r="G3" s="118"/>
      <c r="H3" s="112"/>
      <c r="I3" s="112"/>
    </row>
    <row r="4" spans="1:10" ht="23.25" customHeight="1">
      <c r="A4" s="61" t="str">
        <f>'⓪名表（最初のみ入力）'!B2</f>
        <v>芥田川龍之介</v>
      </c>
      <c r="B4" s="62"/>
      <c r="C4" s="63"/>
      <c r="D4" s="63"/>
      <c r="E4" s="63"/>
      <c r="F4" s="63"/>
      <c r="G4" s="63"/>
      <c r="H4" s="63"/>
      <c r="I4" s="63"/>
    </row>
    <row r="5" spans="1:10" ht="23.25" customHeight="1">
      <c r="A5" s="61" t="str">
        <f>'⓪名表（最初のみ入力）'!B3</f>
        <v>2番の生徒</v>
      </c>
      <c r="B5" s="62"/>
      <c r="C5" s="63"/>
      <c r="D5" s="63"/>
      <c r="E5" s="63"/>
      <c r="F5" s="63"/>
      <c r="G5" s="63"/>
      <c r="H5" s="63"/>
      <c r="I5" s="63"/>
    </row>
    <row r="6" spans="1:10" ht="23.25" customHeight="1">
      <c r="A6" s="61" t="str">
        <f>'⓪名表（最初のみ入力）'!B4</f>
        <v>3番の生徒</v>
      </c>
      <c r="B6" s="62"/>
      <c r="C6" s="63"/>
      <c r="D6" s="63"/>
      <c r="E6" s="63"/>
      <c r="F6" s="63"/>
      <c r="G6" s="63"/>
      <c r="H6" s="63"/>
      <c r="I6" s="63"/>
    </row>
    <row r="7" spans="1:10" ht="23.25" customHeight="1">
      <c r="A7" s="61" t="str">
        <f>'⓪名表（最初のみ入力）'!B5</f>
        <v>4番の生徒</v>
      </c>
      <c r="B7" s="62"/>
      <c r="C7" s="63"/>
      <c r="D7" s="63"/>
      <c r="E7" s="63"/>
      <c r="F7" s="63"/>
      <c r="G7" s="63"/>
      <c r="H7" s="63"/>
      <c r="I7" s="63"/>
    </row>
    <row r="8" spans="1:10" ht="23.25" customHeight="1">
      <c r="A8" s="61" t="str">
        <f>'⓪名表（最初のみ入力）'!B6</f>
        <v>5番の生徒</v>
      </c>
      <c r="B8" s="62"/>
      <c r="C8" s="63"/>
      <c r="D8" s="63"/>
      <c r="E8" s="63"/>
      <c r="F8" s="63"/>
      <c r="G8" s="63"/>
      <c r="H8" s="63"/>
      <c r="I8" s="63"/>
    </row>
    <row r="9" spans="1:10" ht="23.25" customHeight="1">
      <c r="A9" s="61" t="str">
        <f>'⓪名表（最初のみ入力）'!B7</f>
        <v>6番の生徒</v>
      </c>
      <c r="B9" s="62"/>
      <c r="C9" s="63"/>
      <c r="D9" s="63"/>
      <c r="E9" s="63"/>
      <c r="F9" s="63"/>
      <c r="G9" s="63"/>
      <c r="H9" s="63"/>
      <c r="I9" s="63"/>
    </row>
    <row r="10" spans="1:10" ht="23.25" customHeight="1">
      <c r="A10" s="61" t="str">
        <f>'⓪名表（最初のみ入力）'!B8</f>
        <v>7番の生徒</v>
      </c>
      <c r="B10" s="62"/>
      <c r="C10" s="63"/>
      <c r="D10" s="63"/>
      <c r="E10" s="63"/>
      <c r="F10" s="63"/>
      <c r="G10" s="63"/>
      <c r="H10" s="63"/>
      <c r="I10" s="63"/>
    </row>
    <row r="11" spans="1:10" ht="23.25" customHeight="1">
      <c r="A11" s="61" t="str">
        <f>'⓪名表（最初のみ入力）'!B9</f>
        <v>8番の生徒</v>
      </c>
      <c r="B11" s="62"/>
      <c r="C11" s="63"/>
      <c r="D11" s="63"/>
      <c r="E11" s="63"/>
      <c r="F11" s="63"/>
      <c r="G11" s="63"/>
      <c r="H11" s="63"/>
      <c r="I11" s="63"/>
    </row>
    <row r="12" spans="1:10" ht="23.25" customHeight="1">
      <c r="A12" s="61" t="str">
        <f>'⓪名表（最初のみ入力）'!B10</f>
        <v>9番の生徒</v>
      </c>
      <c r="B12" s="62"/>
      <c r="C12" s="63"/>
      <c r="D12" s="63"/>
      <c r="E12" s="63"/>
      <c r="F12" s="63"/>
      <c r="G12" s="63"/>
      <c r="H12" s="63"/>
      <c r="I12" s="63"/>
      <c r="J12" s="53"/>
    </row>
    <row r="13" spans="1:10" ht="23.25" customHeight="1">
      <c r="A13" s="61" t="str">
        <f>'⓪名表（最初のみ入力）'!B11</f>
        <v>10番の生徒</v>
      </c>
      <c r="B13" s="62"/>
      <c r="C13" s="63"/>
      <c r="D13" s="63"/>
      <c r="E13" s="63"/>
      <c r="F13" s="63"/>
      <c r="G13" s="63"/>
      <c r="H13" s="63"/>
      <c r="I13" s="63"/>
    </row>
    <row r="14" spans="1:10" ht="23.25" customHeight="1">
      <c r="A14" s="61" t="str">
        <f>'⓪名表（最初のみ入力）'!B12</f>
        <v>11番の生徒</v>
      </c>
      <c r="B14" s="62"/>
      <c r="C14" s="63"/>
      <c r="D14" s="63"/>
      <c r="E14" s="63"/>
      <c r="F14" s="63"/>
      <c r="G14" s="63"/>
      <c r="H14" s="63"/>
      <c r="I14" s="63"/>
    </row>
    <row r="15" spans="1:10" ht="23.25" customHeight="1">
      <c r="A15" s="61" t="str">
        <f>'⓪名表（最初のみ入力）'!B13</f>
        <v>12番の生徒</v>
      </c>
      <c r="B15" s="62"/>
      <c r="C15" s="63"/>
      <c r="D15" s="63"/>
      <c r="E15" s="63"/>
      <c r="F15" s="63"/>
      <c r="G15" s="63"/>
      <c r="H15" s="63"/>
      <c r="I15" s="63"/>
    </row>
    <row r="16" spans="1:10" ht="23.25" customHeight="1">
      <c r="A16" s="61" t="str">
        <f>'⓪名表（最初のみ入力）'!B14</f>
        <v>13番の生徒</v>
      </c>
      <c r="B16" s="62"/>
      <c r="C16" s="63"/>
      <c r="D16" s="63"/>
      <c r="E16" s="63"/>
      <c r="F16" s="63"/>
      <c r="G16" s="63"/>
      <c r="H16" s="63"/>
      <c r="I16" s="63"/>
    </row>
    <row r="17" spans="1:9" ht="23.25" customHeight="1">
      <c r="A17" s="61" t="str">
        <f>'⓪名表（最初のみ入力）'!B15</f>
        <v>14番の生徒</v>
      </c>
      <c r="B17" s="62"/>
      <c r="C17" s="63"/>
      <c r="D17" s="63"/>
      <c r="E17" s="63"/>
      <c r="F17" s="63"/>
      <c r="G17" s="63"/>
      <c r="H17" s="63"/>
      <c r="I17" s="63"/>
    </row>
    <row r="18" spans="1:9" ht="23.25" customHeight="1">
      <c r="A18" s="61" t="str">
        <f>'⓪名表（最初のみ入力）'!B16</f>
        <v>15番の生徒</v>
      </c>
      <c r="B18" s="62"/>
      <c r="C18" s="63"/>
      <c r="D18" s="63"/>
      <c r="E18" s="63"/>
      <c r="F18" s="63"/>
      <c r="G18" s="63"/>
      <c r="H18" s="63"/>
      <c r="I18" s="63"/>
    </row>
    <row r="19" spans="1:9" ht="23.25" customHeight="1">
      <c r="A19" s="61" t="str">
        <f>'⓪名表（最初のみ入力）'!B17</f>
        <v>16番の生徒</v>
      </c>
      <c r="B19" s="62"/>
      <c r="C19" s="63"/>
      <c r="D19" s="63"/>
      <c r="E19" s="63"/>
      <c r="F19" s="63"/>
      <c r="G19" s="63"/>
      <c r="H19" s="63"/>
      <c r="I19" s="63"/>
    </row>
    <row r="20" spans="1:9" ht="23.25" customHeight="1">
      <c r="A20" s="61" t="str">
        <f>'⓪名表（最初のみ入力）'!B18</f>
        <v>17番の生徒</v>
      </c>
      <c r="B20" s="62"/>
      <c r="C20" s="63"/>
      <c r="D20" s="63"/>
      <c r="E20" s="63"/>
      <c r="F20" s="63"/>
      <c r="G20" s="63"/>
      <c r="H20" s="63"/>
      <c r="I20" s="63"/>
    </row>
    <row r="21" spans="1:9" ht="23.25" customHeight="1">
      <c r="A21" s="61" t="str">
        <f>'⓪名表（最初のみ入力）'!B19</f>
        <v>18番の生徒</v>
      </c>
      <c r="B21" s="62"/>
      <c r="C21" s="63"/>
      <c r="D21" s="63"/>
      <c r="E21" s="63"/>
      <c r="F21" s="63"/>
      <c r="G21" s="63"/>
      <c r="H21" s="63"/>
      <c r="I21" s="63"/>
    </row>
    <row r="22" spans="1:9" ht="23.25" customHeight="1">
      <c r="A22" s="61" t="str">
        <f>'⓪名表（最初のみ入力）'!B20</f>
        <v>19番の生徒</v>
      </c>
      <c r="B22" s="62"/>
      <c r="C22" s="63"/>
      <c r="D22" s="63"/>
      <c r="E22" s="63"/>
      <c r="F22" s="63"/>
      <c r="G22" s="63"/>
      <c r="H22" s="63"/>
      <c r="I22" s="63"/>
    </row>
    <row r="23" spans="1:9" ht="23.25" customHeight="1">
      <c r="A23" s="61" t="str">
        <f>'⓪名表（最初のみ入力）'!B21</f>
        <v>20番の生徒</v>
      </c>
      <c r="B23" s="62"/>
      <c r="C23" s="63"/>
      <c r="D23" s="63"/>
      <c r="E23" s="63"/>
      <c r="F23" s="63"/>
      <c r="G23" s="63"/>
      <c r="H23" s="63"/>
      <c r="I23" s="63"/>
    </row>
    <row r="24" spans="1:9" ht="23.25" customHeight="1">
      <c r="A24" s="61" t="str">
        <f>'⓪名表（最初のみ入力）'!B22</f>
        <v>21番の生徒</v>
      </c>
      <c r="B24" s="62"/>
      <c r="C24" s="63"/>
      <c r="D24" s="63"/>
      <c r="E24" s="63"/>
      <c r="F24" s="63"/>
      <c r="G24" s="63"/>
      <c r="H24" s="63"/>
      <c r="I24" s="63"/>
    </row>
    <row r="25" spans="1:9" ht="23.25" customHeight="1">
      <c r="A25" s="61" t="str">
        <f>'⓪名表（最初のみ入力）'!B23</f>
        <v>22番の生徒</v>
      </c>
      <c r="B25" s="62"/>
      <c r="C25" s="63"/>
      <c r="D25" s="63"/>
      <c r="E25" s="63"/>
      <c r="F25" s="63"/>
      <c r="G25" s="63"/>
      <c r="H25" s="63"/>
      <c r="I25" s="63"/>
    </row>
    <row r="26" spans="1:9" ht="23.25" customHeight="1">
      <c r="A26" s="61" t="str">
        <f>'⓪名表（最初のみ入力）'!B24</f>
        <v>23番の生徒</v>
      </c>
      <c r="B26" s="62"/>
      <c r="C26" s="63"/>
      <c r="D26" s="63"/>
      <c r="E26" s="63"/>
      <c r="F26" s="63"/>
      <c r="G26" s="63"/>
      <c r="H26" s="63"/>
      <c r="I26" s="63"/>
    </row>
    <row r="27" spans="1:9" ht="23.25" customHeight="1">
      <c r="A27" s="61" t="str">
        <f>'⓪名表（最初のみ入力）'!B25</f>
        <v>24番の生徒</v>
      </c>
      <c r="B27" s="62"/>
      <c r="C27" s="63"/>
      <c r="D27" s="63"/>
      <c r="E27" s="63"/>
      <c r="F27" s="63"/>
      <c r="G27" s="63"/>
      <c r="H27" s="63"/>
      <c r="I27" s="63"/>
    </row>
    <row r="28" spans="1:9" ht="23.25" customHeight="1">
      <c r="A28" s="61" t="str">
        <f>'⓪名表（最初のみ入力）'!B26</f>
        <v>25番の生徒</v>
      </c>
      <c r="B28" s="62"/>
      <c r="C28" s="63"/>
      <c r="D28" s="63"/>
      <c r="E28" s="63"/>
      <c r="F28" s="63"/>
      <c r="G28" s="63"/>
      <c r="H28" s="63"/>
      <c r="I28" s="63"/>
    </row>
    <row r="29" spans="1:9" ht="23.25" customHeight="1">
      <c r="A29" s="61" t="str">
        <f>'⓪名表（最初のみ入力）'!B27</f>
        <v>26番の生徒</v>
      </c>
      <c r="B29" s="62"/>
      <c r="C29" s="63"/>
      <c r="D29" s="63"/>
      <c r="E29" s="63"/>
      <c r="F29" s="63"/>
      <c r="G29" s="63"/>
      <c r="H29" s="63"/>
      <c r="I29" s="63"/>
    </row>
    <row r="30" spans="1:9" ht="23.25" customHeight="1">
      <c r="A30" s="61" t="str">
        <f>'⓪名表（最初のみ入力）'!B28</f>
        <v>27番の生徒</v>
      </c>
      <c r="B30" s="62"/>
      <c r="C30" s="63"/>
      <c r="D30" s="63"/>
      <c r="E30" s="63"/>
      <c r="F30" s="63"/>
      <c r="G30" s="63"/>
      <c r="H30" s="63"/>
      <c r="I30" s="63"/>
    </row>
    <row r="31" spans="1:9" ht="23.25" customHeight="1">
      <c r="A31" s="61" t="str">
        <f>'⓪名表（最初のみ入力）'!B29</f>
        <v>28番の生徒</v>
      </c>
      <c r="B31" s="62"/>
      <c r="C31" s="63"/>
      <c r="D31" s="63"/>
      <c r="E31" s="63"/>
      <c r="F31" s="63"/>
      <c r="G31" s="63"/>
      <c r="H31" s="63"/>
      <c r="I31" s="63"/>
    </row>
    <row r="32" spans="1:9" ht="23.25" customHeight="1">
      <c r="A32" s="61" t="str">
        <f>'⓪名表（最初のみ入力）'!B30</f>
        <v>29番の生徒</v>
      </c>
      <c r="B32" s="62"/>
      <c r="C32" s="63"/>
      <c r="D32" s="63"/>
      <c r="E32" s="63"/>
      <c r="F32" s="63"/>
      <c r="G32" s="63"/>
      <c r="H32" s="63"/>
      <c r="I32" s="63"/>
    </row>
    <row r="33" spans="1:9" ht="23.25" customHeight="1">
      <c r="A33" s="61" t="str">
        <f>'⓪名表（最初のみ入力）'!B31</f>
        <v>30番の生徒</v>
      </c>
      <c r="B33" s="62"/>
      <c r="C33" s="63"/>
      <c r="D33" s="63"/>
      <c r="E33" s="63"/>
      <c r="F33" s="63"/>
      <c r="G33" s="63"/>
      <c r="H33" s="63"/>
      <c r="I33" s="63"/>
    </row>
    <row r="34" spans="1:9" ht="23.25" customHeight="1">
      <c r="A34" s="61" t="str">
        <f>'⓪名表（最初のみ入力）'!B32</f>
        <v>31番の生徒</v>
      </c>
      <c r="B34" s="62"/>
      <c r="C34" s="63"/>
      <c r="D34" s="63"/>
      <c r="E34" s="63"/>
      <c r="F34" s="63"/>
      <c r="G34" s="63"/>
      <c r="H34" s="63"/>
      <c r="I34" s="63"/>
    </row>
    <row r="35" spans="1:9" ht="23.25" customHeight="1">
      <c r="A35" s="61" t="str">
        <f>'⓪名表（最初のみ入力）'!B33</f>
        <v>32番の生徒</v>
      </c>
      <c r="B35" s="62"/>
      <c r="C35" s="63"/>
      <c r="D35" s="63"/>
      <c r="E35" s="63"/>
      <c r="F35" s="63"/>
      <c r="G35" s="63"/>
      <c r="H35" s="63"/>
      <c r="I35" s="63"/>
    </row>
    <row r="36" spans="1:9" ht="23.25" customHeight="1">
      <c r="A36" s="61" t="str">
        <f>'⓪名表（最初のみ入力）'!B34</f>
        <v>33番の生徒</v>
      </c>
      <c r="B36" s="62"/>
      <c r="C36" s="63"/>
      <c r="D36" s="63"/>
      <c r="E36" s="63"/>
      <c r="F36" s="63"/>
      <c r="G36" s="63"/>
      <c r="H36" s="63"/>
      <c r="I36" s="63"/>
    </row>
    <row r="37" spans="1:9" ht="23.25" customHeight="1">
      <c r="A37" s="61" t="str">
        <f>'⓪名表（最初のみ入力）'!B35</f>
        <v>34番の生徒</v>
      </c>
      <c r="B37" s="62"/>
      <c r="C37" s="63"/>
      <c r="D37" s="63"/>
      <c r="E37" s="63"/>
      <c r="F37" s="63"/>
      <c r="G37" s="63"/>
      <c r="H37" s="63"/>
      <c r="I37" s="63"/>
    </row>
    <row r="38" spans="1:9" ht="23.25" customHeight="1">
      <c r="A38" s="61" t="str">
        <f>'⓪名表（最初のみ入力）'!B36</f>
        <v>35番の生徒</v>
      </c>
      <c r="B38" s="62"/>
      <c r="C38" s="63"/>
      <c r="D38" s="63"/>
      <c r="E38" s="63"/>
      <c r="F38" s="63"/>
      <c r="G38" s="63"/>
      <c r="H38" s="63"/>
      <c r="I38" s="63"/>
    </row>
    <row r="39" spans="1:9" ht="23.25" customHeight="1">
      <c r="A39" s="61" t="str">
        <f>'⓪名表（最初のみ入力）'!B37</f>
        <v>36番の生徒</v>
      </c>
      <c r="B39" s="62"/>
      <c r="C39" s="63"/>
      <c r="D39" s="63"/>
      <c r="E39" s="63"/>
      <c r="F39" s="63"/>
      <c r="G39" s="63"/>
      <c r="H39" s="63"/>
      <c r="I39" s="63"/>
    </row>
    <row r="40" spans="1:9" ht="23.25" customHeight="1">
      <c r="A40" s="61" t="str">
        <f>'⓪名表（最初のみ入力）'!B38</f>
        <v>37番の生徒</v>
      </c>
      <c r="B40" s="62"/>
      <c r="C40" s="63"/>
      <c r="D40" s="63"/>
      <c r="E40" s="63"/>
      <c r="F40" s="63"/>
      <c r="G40" s="63"/>
      <c r="H40" s="63"/>
      <c r="I40" s="63"/>
    </row>
    <row r="41" spans="1:9" ht="23.25" customHeight="1">
      <c r="A41" s="61" t="str">
        <f>'⓪名表（最初のみ入力）'!B39</f>
        <v>38番の生徒</v>
      </c>
      <c r="B41" s="62"/>
      <c r="C41" s="63"/>
      <c r="D41" s="63"/>
      <c r="E41" s="63"/>
      <c r="F41" s="63"/>
      <c r="G41" s="63"/>
      <c r="H41" s="63"/>
      <c r="I41" s="63"/>
    </row>
    <row r="42" spans="1:9" ht="23.25" customHeight="1">
      <c r="A42" s="61" t="str">
        <f>'⓪名表（最初のみ入力）'!B40</f>
        <v>39番の生徒</v>
      </c>
      <c r="B42" s="62"/>
      <c r="C42" s="63"/>
      <c r="D42" s="63"/>
      <c r="E42" s="63"/>
      <c r="F42" s="63"/>
      <c r="G42" s="63"/>
      <c r="H42" s="63"/>
      <c r="I42" s="63"/>
    </row>
    <row r="43" spans="1:9" ht="23.25" customHeight="1">
      <c r="A43" s="61" t="str">
        <f>'⓪名表（最初のみ入力）'!B41</f>
        <v>40番の生徒</v>
      </c>
      <c r="B43" s="62"/>
      <c r="C43" s="63"/>
      <c r="D43" s="63"/>
      <c r="E43" s="63"/>
      <c r="F43" s="63"/>
      <c r="G43" s="63"/>
      <c r="H43" s="63"/>
      <c r="I43" s="63"/>
    </row>
  </sheetData>
  <phoneticPr fontId="1"/>
  <pageMargins left="0.70866141732283472" right="0.70866141732283472" top="0.74803149606299213" bottom="0.74803149606299213" header="0.31496062992125984" footer="0.31496062992125984"/>
  <pageSetup paperSize="9" scale="81"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⓪名表（最初のみ入力）</vt:lpstr>
      <vt:lpstr>①座席表</vt:lpstr>
      <vt:lpstr>②座席表 (抽選)</vt:lpstr>
      <vt:lpstr>③座席表 (生徒用)</vt:lpstr>
      <vt:lpstr>④時間割 (横向)</vt:lpstr>
      <vt:lpstr>⑤時間割（縦向）</vt:lpstr>
      <vt:lpstr>⑥クラス役員</vt:lpstr>
      <vt:lpstr>⑦掃除分担表</vt:lpstr>
      <vt:lpstr>⑧提出物CS</vt:lpstr>
      <vt:lpstr>⑨家庭訪問計画 (保護者配布用）</vt:lpstr>
      <vt:lpstr>⑩家庭訪問計画 (確定版)</vt:lpstr>
      <vt:lpstr>⑪所見入力</vt:lpstr>
      <vt:lpstr>⑫所見テンプレ</vt:lpstr>
      <vt:lpstr>⑬要録入力</vt:lpstr>
      <vt:lpstr>⑭要録テンプレ</vt:lpstr>
      <vt:lpstr>①座席表!Print_Area</vt:lpstr>
      <vt:lpstr>'②座席表 (抽選)'!Print_Area</vt:lpstr>
      <vt:lpstr>'③座席表 (生徒用)'!Print_Area</vt:lpstr>
      <vt:lpstr>'④時間割 (横向)'!Print_Area</vt:lpstr>
      <vt:lpstr>'⑤時間割（縦向）'!Print_Area</vt:lpstr>
      <vt:lpstr>⑥クラス役員!Print_Area</vt:lpstr>
      <vt:lpstr>⑦掃除分担表!Print_Area</vt:lpstr>
      <vt:lpstr>⑧提出物CS!Print_Area</vt:lpstr>
      <vt:lpstr>'⑨家庭訪問計画 (保護者配布用）'!Print_Area</vt:lpstr>
      <vt:lpstr>'⑩家庭訪問計画 (確定版)'!Print_Area</vt:lpstr>
      <vt:lpstr>⑪所見入力!Print_Area</vt:lpstr>
      <vt:lpstr>⑫所見テンプレ!Print_Area</vt:lpstr>
      <vt:lpstr>⑬要録入力!Print_Area</vt:lpstr>
      <vt:lpstr>⑭要録テンプレ!Print_Area</vt:lpstr>
    </vt:vector>
  </TitlesOfParts>
  <Company>熊本県教育委員会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masuo</dc:creator>
  <cp:lastModifiedBy>Administrator</cp:lastModifiedBy>
  <cp:lastPrinted>2022-02-24T04:15:23Z</cp:lastPrinted>
  <dcterms:created xsi:type="dcterms:W3CDTF">2014-03-31T23:01:11Z</dcterms:created>
  <dcterms:modified xsi:type="dcterms:W3CDTF">2022-02-24T04:16:44Z</dcterms:modified>
</cp:coreProperties>
</file>